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70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PRIHODA'!$2:$2</definedName>
    <definedName name="_xlnm.Print_Titles" localSheetId="2">'PLAN RASHODA I IZDATAKA'!$3:$4</definedName>
    <definedName name="_xlnm.Print_Area" localSheetId="0">'OPĆI DIO'!$A$1:$J$60</definedName>
    <definedName name="_xlnm.Print_Area" localSheetId="1">'PLAN PRIHODA'!$A$2:$I$86</definedName>
  </definedNames>
  <calcPr fullCalcOnLoad="1"/>
</workbook>
</file>

<file path=xl/sharedStrings.xml><?xml version="1.0" encoding="utf-8"?>
<sst xmlns="http://schemas.openxmlformats.org/spreadsheetml/2006/main" count="193" uniqueCount="79">
  <si>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</si>
  <si>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</si>
  <si>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</si>
  <si>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</si>
  <si>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</si>
  <si>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</si>
  <si>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</si>
  <si>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</si>
  <si>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</si>
  <si>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</si>
  <si>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</si>
  <si>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</si>
  <si>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</si>
  <si>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</si>
  <si>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</si>
  <si>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</si>
  <si>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</si>
  <si>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</si>
  <si>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</si>
  <si>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</si>
  <si>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</si>
  <si>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</si>
  <si>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</si>
  <si>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</si>
  <si>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</si>
  <si>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</si>
  <si>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</si>
  <si>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</si>
  <si>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</si>
  <si>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</si>
  <si>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</si>
  <si>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</si>
  <si>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</si>
  <si>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</si>
  <si>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</si>
  <si>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</si>
  <si>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</si>
  <si>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</si>
  <si>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</si>
  <si>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</si>
  <si>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</si>
  <si>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</si>
  <si>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</si>
  <si>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</si>
  <si>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</si>
  <si>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A</t>
  </si>
  <si>
    <t>Opći prihodi i primici-državni proračun</t>
  </si>
  <si>
    <t>Opći prihodi i primici-gradski proračun</t>
  </si>
  <si>
    <t>OŠ ZVONIMIRA FRANKA, KUTINA</t>
  </si>
  <si>
    <t>Dodatna ulaganja na nefinancijskoj imovini</t>
  </si>
  <si>
    <t>Pomoći-županija</t>
  </si>
  <si>
    <t xml:space="preserve">ODJEL S UČENICIMA S POSEBNIM POTREBAMA </t>
  </si>
  <si>
    <t>PLAN PRIHODA I PRIMITAKA OŠ ZVONIMIRA FRANKA  -  ODJEL UČENIKA S POSEBNIM POTREBAMA</t>
  </si>
  <si>
    <t>Ravnatelj škole:</t>
  </si>
  <si>
    <t>Boro Galić</t>
  </si>
  <si>
    <t>Ravnatelj škole    Boro Galić</t>
  </si>
  <si>
    <t>OSNOVNO ŠKOLSTVO-REDOVNA DJELATNOST</t>
  </si>
  <si>
    <t>ODJEL S UČENICIMA S POSEBNIM POTREBAMA</t>
  </si>
  <si>
    <t>FINANCIJSKI PLAN OSNOVNE ŠKOLE ZVONIMIRA FRANKA, KUTINA  ZA 2015.G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PROJEKCIJA PLANA ZA  2016. I 2017. GODINU</t>
  </si>
  <si>
    <t>Prijedlog plana 
za 2015.</t>
  </si>
  <si>
    <t>Projekcija plana
za 2016.</t>
  </si>
  <si>
    <t>Projekcija plana 
za 2017.</t>
  </si>
  <si>
    <t>Kutina, 30.12. 2014.g.</t>
  </si>
  <si>
    <t>FINANCIJSKI PLAN OSNOVNE ŠKOLE ZVONIMIRA FRANKA, KUTINA  ZA 2015.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PROJEKCIJA PLANA ZA  2016. I 2017. GODINU</t>
  </si>
  <si>
    <t xml:space="preserve"> PRIHODI I PRIMICI OSNOVNE ŠKOLE ZVONIMIRA FRANKA, KUTINA</t>
  </si>
  <si>
    <t>2017.</t>
  </si>
  <si>
    <t>Ukupno            (po izvorima fin. )</t>
  </si>
  <si>
    <t>Ukupno            (po izvorima)</t>
  </si>
  <si>
    <t>Ukupno             (po izvorima)</t>
  </si>
  <si>
    <t>Ukupno prihodi i primici za 2017.</t>
  </si>
  <si>
    <t>Kutina,30.12.2014.g.</t>
  </si>
  <si>
    <t>Kutina, 30.12.2014.</t>
  </si>
  <si>
    <t>FINANCIJSKI PLAN ZA 2015.</t>
  </si>
  <si>
    <t>PROJEKCIJA PLANA ZA 2017.</t>
  </si>
  <si>
    <t>OSNOVNA ŠKOLA ZVONIMIRA FRANKA, KUTINA</t>
  </si>
  <si>
    <t>PLAN RASHODA I IZDATAKA ZA 2015.G. I PRIJEKCIJA ZA 2016. I 2017.G.</t>
  </si>
  <si>
    <t>Kutina, 30.12.2014.g.</t>
  </si>
  <si>
    <t>Financijski plan 
za 2015.</t>
  </si>
  <si>
    <t>Plan 
za 2015.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</si>
</sst>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</numFmts>
  <fonts count="5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17" fillId="34" borderId="7" applyNumberFormat="0" applyAlignment="0" applyProtection="0"/>
    <xf numFmtId="0" fontId="46" fillId="42" borderId="8" applyNumberFormat="0" applyAlignment="0" applyProtection="0"/>
    <xf numFmtId="0" fontId="15" fillId="0" borderId="9" applyNumberFormat="0" applyFill="0" applyAlignment="0" applyProtection="0"/>
    <xf numFmtId="0" fontId="4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1" fillId="44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3" fillId="45" borderId="14" applyNumberFormat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5" fillId="0" borderId="16" applyNumberFormat="0" applyFill="0" applyAlignment="0" applyProtection="0"/>
    <xf numFmtId="0" fontId="5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4" xfId="0" applyNumberFormat="1" applyFont="1" applyBorder="1" applyAlignment="1">
      <alignment wrapText="1"/>
    </xf>
    <xf numFmtId="1" fontId="22" fillId="0" borderId="2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0" fillId="0" borderId="29" xfId="0" applyFont="1" applyBorder="1" applyAlignment="1" quotePrefix="1">
      <alignment horizontal="left" vertical="center" wrapText="1"/>
    </xf>
    <xf numFmtId="0" fontId="30" fillId="0" borderId="29" xfId="0" applyFont="1" applyBorder="1" applyAlignment="1" quotePrefix="1">
      <alignment horizontal="center" vertical="center" wrapText="1"/>
    </xf>
    <xf numFmtId="0" fontId="27" fillId="0" borderId="2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2" fillId="0" borderId="31" xfId="0" applyFont="1" applyBorder="1" applyAlignment="1">
      <alignment horizontal="center" vertical="center" wrapText="1"/>
    </xf>
    <xf numFmtId="1" fontId="22" fillId="47" borderId="28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/>
    </xf>
    <xf numFmtId="3" fontId="27" fillId="0" borderId="21" xfId="0" applyNumberFormat="1" applyFont="1" applyBorder="1" applyAlignment="1">
      <alignment horizontal="right"/>
    </xf>
    <xf numFmtId="3" fontId="27" fillId="0" borderId="21" xfId="0" applyNumberFormat="1" applyFont="1" applyFill="1" applyBorder="1" applyAlignment="1" applyProtection="1">
      <alignment wrapText="1"/>
      <protection/>
    </xf>
    <xf numFmtId="3" fontId="27" fillId="0" borderId="21" xfId="0" applyNumberFormat="1" applyFont="1" applyFill="1" applyBorder="1" applyAlignment="1" applyProtection="1">
      <alignment vertical="center" wrapText="1"/>
      <protection/>
    </xf>
    <xf numFmtId="3" fontId="27" fillId="0" borderId="21" xfId="0" applyNumberFormat="1" applyFont="1" applyBorder="1" applyAlignment="1">
      <alignment/>
    </xf>
    <xf numFmtId="3" fontId="33" fillId="0" borderId="21" xfId="0" applyNumberFormat="1" applyFont="1" applyFill="1" applyBorder="1" applyAlignment="1" applyProtection="1">
      <alignment wrapText="1"/>
      <protection/>
    </xf>
    <xf numFmtId="3" fontId="21" fillId="0" borderId="17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 horizontal="right" wrapText="1"/>
    </xf>
    <xf numFmtId="3" fontId="21" fillId="0" borderId="24" xfId="0" applyNumberFormat="1" applyFont="1" applyBorder="1" applyAlignment="1">
      <alignment wrapText="1"/>
    </xf>
    <xf numFmtId="3" fontId="22" fillId="0" borderId="34" xfId="0" applyNumberFormat="1" applyFont="1" applyBorder="1" applyAlignment="1">
      <alignment wrapText="1"/>
    </xf>
    <xf numFmtId="0" fontId="27" fillId="0" borderId="35" xfId="0" applyFont="1" applyBorder="1" applyAlignment="1" quotePrefix="1">
      <alignment horizontal="left" wrapText="1"/>
    </xf>
    <xf numFmtId="0" fontId="27" fillId="0" borderId="29" xfId="0" applyFont="1" applyBorder="1" applyAlignment="1" quotePrefix="1">
      <alignment horizontal="left" wrapText="1"/>
    </xf>
    <xf numFmtId="0" fontId="27" fillId="0" borderId="29" xfId="0" applyFont="1" applyBorder="1" applyAlignment="1" quotePrefix="1">
      <alignment horizontal="center" wrapText="1"/>
    </xf>
    <xf numFmtId="0" fontId="27" fillId="0" borderId="29" xfId="0" applyNumberFormat="1" applyFont="1" applyFill="1" applyBorder="1" applyAlignment="1" applyProtection="1" quotePrefix="1">
      <alignment horizontal="left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3" fontId="27" fillId="0" borderId="35" xfId="0" applyNumberFormat="1" applyFont="1" applyBorder="1" applyAlignment="1">
      <alignment horizontal="right"/>
    </xf>
    <xf numFmtId="3" fontId="27" fillId="0" borderId="21" xfId="0" applyNumberFormat="1" applyFont="1" applyFill="1" applyBorder="1" applyAlignment="1" applyProtection="1">
      <alignment horizontal="right" wrapText="1"/>
      <protection/>
    </xf>
    <xf numFmtId="0" fontId="27" fillId="0" borderId="29" xfId="0" applyFont="1" applyBorder="1" applyAlignment="1" quotePrefix="1">
      <alignment horizontal="left"/>
    </xf>
    <xf numFmtId="0" fontId="27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 horizontal="center"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center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 wrapText="1"/>
      <protection/>
    </xf>
    <xf numFmtId="3" fontId="25" fillId="0" borderId="21" xfId="0" applyNumberFormat="1" applyFont="1" applyFill="1" applyBorder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wrapText="1"/>
      <protection/>
    </xf>
    <xf numFmtId="3" fontId="27" fillId="0" borderId="21" xfId="0" applyNumberFormat="1" applyFont="1" applyFill="1" applyBorder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left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22" fillId="0" borderId="21" xfId="0" applyFont="1" applyBorder="1" applyAlignment="1">
      <alignment horizontal="left"/>
    </xf>
    <xf numFmtId="3" fontId="25" fillId="0" borderId="36" xfId="0" applyNumberFormat="1" applyFont="1" applyFill="1" applyBorder="1" applyAlignment="1" applyProtection="1">
      <alignment/>
      <protection/>
    </xf>
    <xf numFmtId="0" fontId="25" fillId="0" borderId="36" xfId="0" applyNumberFormat="1" applyFont="1" applyFill="1" applyBorder="1" applyAlignment="1" applyProtection="1">
      <alignment/>
      <protection/>
    </xf>
    <xf numFmtId="0" fontId="25" fillId="0" borderId="36" xfId="0" applyNumberFormat="1" applyFont="1" applyFill="1" applyBorder="1" applyAlignment="1" applyProtection="1">
      <alignment wrapText="1"/>
      <protection/>
    </xf>
    <xf numFmtId="0" fontId="26" fillId="34" borderId="35" xfId="0" applyNumberFormat="1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Border="1" applyAlignment="1">
      <alignment wrapText="1"/>
    </xf>
    <xf numFmtId="3" fontId="21" fillId="0" borderId="18" xfId="0" applyNumberFormat="1" applyFont="1" applyBorder="1" applyAlignment="1">
      <alignment horizontal="right" vertical="center"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25" fillId="0" borderId="37" xfId="0" applyNumberFormat="1" applyFont="1" applyFill="1" applyBorder="1" applyAlignment="1" applyProtection="1">
      <alignment horizontal="center"/>
      <protection/>
    </xf>
    <xf numFmtId="0" fontId="25" fillId="0" borderId="37" xfId="0" applyNumberFormat="1" applyFont="1" applyFill="1" applyBorder="1" applyAlignment="1" applyProtection="1">
      <alignment wrapText="1"/>
      <protection/>
    </xf>
    <xf numFmtId="3" fontId="25" fillId="0" borderId="37" xfId="0" applyNumberFormat="1" applyFont="1" applyFill="1" applyBorder="1" applyAlignment="1" applyProtection="1">
      <alignment/>
      <protection/>
    </xf>
    <xf numFmtId="0" fontId="25" fillId="0" borderId="37" xfId="0" applyNumberFormat="1" applyFont="1" applyFill="1" applyBorder="1" applyAlignment="1" applyProtection="1">
      <alignment/>
      <protection/>
    </xf>
    <xf numFmtId="0" fontId="25" fillId="0" borderId="36" xfId="0" applyNumberFormat="1" applyFont="1" applyFill="1" applyBorder="1" applyAlignment="1" applyProtection="1">
      <alignment horizontal="center"/>
      <protection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39" xfId="0" applyNumberFormat="1" applyFont="1" applyBorder="1" applyAlignment="1">
      <alignment/>
    </xf>
    <xf numFmtId="3" fontId="21" fillId="0" borderId="39" xfId="0" applyNumberFormat="1" applyFont="1" applyBorder="1" applyAlignment="1">
      <alignment horizontal="center" wrapText="1"/>
    </xf>
    <xf numFmtId="3" fontId="21" fillId="0" borderId="39" xfId="0" applyNumberFormat="1" applyFont="1" applyBorder="1" applyAlignment="1">
      <alignment horizontal="right" vertical="center" wrapText="1"/>
    </xf>
    <xf numFmtId="3" fontId="21" fillId="0" borderId="40" xfId="0" applyNumberFormat="1" applyFont="1" applyBorder="1" applyAlignment="1">
      <alignment horizontal="center" vertical="center" wrapText="1"/>
    </xf>
    <xf numFmtId="1" fontId="21" fillId="0" borderId="41" xfId="0" applyNumberFormat="1" applyFont="1" applyBorder="1" applyAlignment="1">
      <alignment horizontal="left" wrapText="1"/>
    </xf>
    <xf numFmtId="3" fontId="21" fillId="0" borderId="21" xfId="0" applyNumberFormat="1" applyFont="1" applyBorder="1" applyAlignment="1">
      <alignment horizontal="left" wrapText="1"/>
    </xf>
    <xf numFmtId="3" fontId="21" fillId="0" borderId="2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right" wrapText="1"/>
    </xf>
    <xf numFmtId="3" fontId="21" fillId="0" borderId="21" xfId="0" applyNumberFormat="1" applyFont="1" applyBorder="1" applyAlignment="1">
      <alignment wrapText="1"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0" fontId="22" fillId="0" borderId="21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2" fillId="0" borderId="21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35" xfId="0" applyNumberFormat="1" applyFont="1" applyFill="1" applyBorder="1" applyAlignment="1" applyProtection="1" quotePrefix="1">
      <alignment horizontal="left" wrapText="1"/>
      <protection/>
    </xf>
    <xf numFmtId="0" fontId="21" fillId="0" borderId="29" xfId="0" applyNumberFormat="1" applyFont="1" applyFill="1" applyBorder="1" applyAlignment="1" applyProtection="1">
      <alignment wrapText="1"/>
      <protection/>
    </xf>
    <xf numFmtId="0" fontId="22" fillId="0" borderId="35" xfId="0" applyNumberFormat="1" applyFont="1" applyFill="1" applyBorder="1" applyAlignment="1" applyProtection="1">
      <alignment horizontal="left" wrapText="1"/>
      <protection/>
    </xf>
    <xf numFmtId="0" fontId="27" fillId="0" borderId="35" xfId="0" applyNumberFormat="1" applyFont="1" applyFill="1" applyBorder="1" applyAlignment="1" applyProtection="1">
      <alignment horizontal="left" wrapText="1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2" fillId="0" borderId="21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6" fillId="0" borderId="47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/>
    </xf>
    <xf numFmtId="3" fontId="22" fillId="0" borderId="50" xfId="0" applyNumberFormat="1" applyFont="1" applyBorder="1" applyAlignment="1">
      <alignment horizontal="center"/>
    </xf>
    <xf numFmtId="3" fontId="22" fillId="0" borderId="51" xfId="0" applyNumberFormat="1" applyFont="1" applyBorder="1" applyAlignment="1">
      <alignment horizontal="center"/>
    </xf>
    <xf numFmtId="0" fontId="36" fillId="0" borderId="34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28" fillId="0" borderId="35" xfId="0" applyNumberFormat="1" applyFont="1" applyFill="1" applyBorder="1" applyAlignment="1" applyProtection="1">
      <alignment horizontal="center" vertical="center"/>
      <protection/>
    </xf>
    <xf numFmtId="0" fontId="28" fillId="0" borderId="29" xfId="0" applyNumberFormat="1" applyFont="1" applyFill="1" applyBorder="1" applyAlignment="1" applyProtection="1">
      <alignment horizontal="center" vertical="center"/>
      <protection/>
    </xf>
    <xf numFmtId="0" fontId="28" fillId="0" borderId="52" xfId="0" applyNumberFormat="1" applyFont="1" applyFill="1" applyBorder="1" applyAlignment="1" applyProtection="1">
      <alignment horizontal="center" vertical="center"/>
      <protection/>
    </xf>
    <xf numFmtId="0" fontId="28" fillId="34" borderId="46" xfId="0" applyNumberFormat="1" applyFont="1" applyFill="1" applyBorder="1" applyAlignment="1" applyProtection="1">
      <alignment horizont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57225"/>
          <a:ext cx="11049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57225"/>
          <a:ext cx="10477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800475"/>
          <a:ext cx="11049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800475"/>
          <a:ext cx="104775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191375"/>
          <a:ext cx="11049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1913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19050</xdr:rowOff>
    </xdr:from>
    <xdr:to>
      <xdr:col>1</xdr:col>
      <xdr:colOff>0</xdr:colOff>
      <xdr:row>40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11782425"/>
          <a:ext cx="110490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19050</xdr:rowOff>
    </xdr:from>
    <xdr:to>
      <xdr:col>0</xdr:col>
      <xdr:colOff>1057275</xdr:colOff>
      <xdr:row>40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11782425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1</xdr:col>
      <xdr:colOff>0</xdr:colOff>
      <xdr:row>58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17945100"/>
          <a:ext cx="110490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56</xdr:row>
      <xdr:rowOff>19050</xdr:rowOff>
    </xdr:from>
    <xdr:to>
      <xdr:col>0</xdr:col>
      <xdr:colOff>1057275</xdr:colOff>
      <xdr:row>58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17945100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19050</xdr:rowOff>
    </xdr:from>
    <xdr:to>
      <xdr:col>1</xdr:col>
      <xdr:colOff>0</xdr:colOff>
      <xdr:row>70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21164550"/>
          <a:ext cx="11049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68</xdr:row>
      <xdr:rowOff>19050</xdr:rowOff>
    </xdr:from>
    <xdr:to>
      <xdr:col>0</xdr:col>
      <xdr:colOff>1057275</xdr:colOff>
      <xdr:row>70</xdr:row>
      <xdr:rowOff>0</xdr:rowOff>
    </xdr:to>
    <xdr:sp>
      <xdr:nvSpPr>
        <xdr:cNvPr id="12" name="Line 2"/>
        <xdr:cNvSpPr>
          <a:spLocks/>
        </xdr:cNvSpPr>
      </xdr:nvSpPr>
      <xdr:spPr>
        <a:xfrm>
          <a:off x="9525" y="2116455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F17" sqref="F17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66" customWidth="1"/>
    <col min="5" max="5" width="47.421875" style="9" customWidth="1"/>
    <col min="6" max="6" width="19.7109375" style="9" customWidth="1"/>
    <col min="7" max="7" width="22.140625" style="9" customWidth="1"/>
    <col min="8" max="8" width="23.00390625" style="9" customWidth="1"/>
    <col min="9" max="9" width="11.421875" style="9" customWidth="1"/>
    <col min="10" max="10" width="4.57421875" style="9" customWidth="1"/>
    <col min="11" max="16384" width="11.421875" style="9" customWidth="1"/>
  </cols>
  <sheetData>
    <row r="1" spans="1:8" ht="55.5" customHeight="1">
      <c r="A1" s="152" t="s">
        <v>58</v>
      </c>
      <c r="B1" s="152"/>
      <c r="C1" s="152"/>
      <c r="D1" s="152"/>
      <c r="E1" s="152"/>
      <c r="F1" s="152"/>
      <c r="G1" s="152"/>
      <c r="H1" s="152"/>
    </row>
    <row r="2" spans="1:8" s="59" customFormat="1" ht="26.25" customHeight="1">
      <c r="A2" s="152" t="s">
        <v>42</v>
      </c>
      <c r="B2" s="152"/>
      <c r="C2" s="152"/>
      <c r="D2" s="152"/>
      <c r="E2" s="152"/>
      <c r="F2" s="152"/>
      <c r="G2" s="163"/>
      <c r="H2" s="163"/>
    </row>
    <row r="3" spans="1:8" ht="8.25" customHeight="1">
      <c r="A3" s="152"/>
      <c r="B3" s="152"/>
      <c r="C3" s="152"/>
      <c r="D3" s="152"/>
      <c r="E3" s="152"/>
      <c r="F3" s="152"/>
      <c r="G3" s="152"/>
      <c r="H3" s="154"/>
    </row>
    <row r="4" spans="1:5" ht="9" customHeight="1">
      <c r="A4" s="60"/>
      <c r="B4" s="61"/>
      <c r="C4" s="61"/>
      <c r="D4" s="61"/>
      <c r="E4" s="61"/>
    </row>
    <row r="5" spans="1:9" ht="27.75" customHeight="1">
      <c r="A5" s="112"/>
      <c r="B5" s="112"/>
      <c r="C5" s="112"/>
      <c r="D5" s="113"/>
      <c r="E5" s="114"/>
      <c r="F5" s="62" t="s">
        <v>77</v>
      </c>
      <c r="G5" s="62" t="s">
        <v>60</v>
      </c>
      <c r="H5" s="63" t="s">
        <v>61</v>
      </c>
      <c r="I5" s="64"/>
    </row>
    <row r="6" spans="1:9" ht="18" customHeight="1">
      <c r="A6" s="149" t="s">
        <v>43</v>
      </c>
      <c r="B6" s="150"/>
      <c r="C6" s="150"/>
      <c r="D6" s="150"/>
      <c r="E6" s="148"/>
      <c r="F6" s="84">
        <v>8456632</v>
      </c>
      <c r="G6" s="84">
        <v>8438955</v>
      </c>
      <c r="H6" s="85">
        <v>8607010</v>
      </c>
      <c r="I6" s="76"/>
    </row>
    <row r="7" spans="1:8" ht="18" customHeight="1">
      <c r="A7" s="149" t="s">
        <v>0</v>
      </c>
      <c r="B7" s="150"/>
      <c r="C7" s="150"/>
      <c r="D7" s="150"/>
      <c r="E7" s="148"/>
      <c r="F7" s="86">
        <v>8456632</v>
      </c>
      <c r="G7" s="86">
        <v>8438955</v>
      </c>
      <c r="H7" s="86">
        <v>8607010</v>
      </c>
    </row>
    <row r="8" spans="1:8" ht="18" customHeight="1">
      <c r="A8" s="147" t="s">
        <v>1</v>
      </c>
      <c r="B8" s="148"/>
      <c r="C8" s="148"/>
      <c r="D8" s="148"/>
      <c r="E8" s="148"/>
      <c r="F8" s="86"/>
      <c r="G8" s="86"/>
      <c r="H8" s="86"/>
    </row>
    <row r="9" spans="1:8" ht="18" customHeight="1">
      <c r="A9" s="116" t="s">
        <v>44</v>
      </c>
      <c r="B9" s="115"/>
      <c r="C9" s="115"/>
      <c r="D9" s="115"/>
      <c r="E9" s="115"/>
      <c r="F9" s="86">
        <v>8456632</v>
      </c>
      <c r="G9" s="86">
        <v>8438955</v>
      </c>
      <c r="H9" s="86">
        <v>8607010</v>
      </c>
    </row>
    <row r="10" spans="1:8" ht="18" customHeight="1">
      <c r="A10" s="164" t="s">
        <v>2</v>
      </c>
      <c r="B10" s="150"/>
      <c r="C10" s="150"/>
      <c r="D10" s="150"/>
      <c r="E10" s="150"/>
      <c r="F10" s="84">
        <v>8456632</v>
      </c>
      <c r="G10" s="84">
        <v>8438955</v>
      </c>
      <c r="H10" s="84">
        <v>8607010</v>
      </c>
    </row>
    <row r="11" spans="1:8" ht="18" customHeight="1">
      <c r="A11" s="147" t="s">
        <v>3</v>
      </c>
      <c r="B11" s="148"/>
      <c r="C11" s="148"/>
      <c r="D11" s="148"/>
      <c r="E11" s="148"/>
      <c r="F11" s="84"/>
      <c r="G11" s="84"/>
      <c r="H11" s="84"/>
    </row>
    <row r="12" spans="1:8" ht="18" customHeight="1">
      <c r="A12" s="164" t="s">
        <v>4</v>
      </c>
      <c r="B12" s="150"/>
      <c r="C12" s="150"/>
      <c r="D12" s="150"/>
      <c r="E12" s="150"/>
      <c r="F12" s="87">
        <f>+F6-F9</f>
        <v>0</v>
      </c>
      <c r="G12" s="87">
        <f>+G6-G9</f>
        <v>0</v>
      </c>
      <c r="H12" s="87">
        <f>+H6-H9</f>
        <v>0</v>
      </c>
    </row>
    <row r="13" spans="1:8" ht="19.5" customHeight="1">
      <c r="A13" s="152"/>
      <c r="B13" s="153"/>
      <c r="C13" s="153"/>
      <c r="D13" s="153"/>
      <c r="E13" s="153"/>
      <c r="F13" s="154"/>
      <c r="G13" s="154"/>
      <c r="H13" s="154"/>
    </row>
    <row r="14" spans="1:8" ht="37.5" customHeight="1">
      <c r="A14" s="93"/>
      <c r="B14" s="94"/>
      <c r="C14" s="94"/>
      <c r="D14" s="95"/>
      <c r="E14" s="96"/>
      <c r="F14" s="62" t="s">
        <v>78</v>
      </c>
      <c r="G14" s="62" t="s">
        <v>60</v>
      </c>
      <c r="H14" s="63" t="s">
        <v>61</v>
      </c>
    </row>
    <row r="15" spans="1:8" ht="19.5" customHeight="1">
      <c r="A15" s="158" t="s">
        <v>5</v>
      </c>
      <c r="B15" s="159"/>
      <c r="C15" s="159"/>
      <c r="D15" s="159"/>
      <c r="E15" s="160"/>
      <c r="F15" s="98">
        <v>0</v>
      </c>
      <c r="G15" s="98">
        <v>0</v>
      </c>
      <c r="H15" s="99">
        <v>0</v>
      </c>
    </row>
    <row r="16" spans="1:8" s="54" customFormat="1" ht="19.5" customHeight="1">
      <c r="A16" s="161"/>
      <c r="B16" s="162"/>
      <c r="C16" s="162"/>
      <c r="D16" s="162"/>
      <c r="E16" s="162"/>
      <c r="F16" s="154"/>
      <c r="G16" s="154"/>
      <c r="H16" s="154"/>
    </row>
    <row r="17" spans="1:8" s="54" customFormat="1" ht="29.25" customHeight="1">
      <c r="A17" s="93"/>
      <c r="B17" s="94"/>
      <c r="C17" s="94"/>
      <c r="D17" s="95"/>
      <c r="E17" s="96"/>
      <c r="F17" s="62" t="s">
        <v>78</v>
      </c>
      <c r="G17" s="62" t="s">
        <v>60</v>
      </c>
      <c r="H17" s="63" t="s">
        <v>61</v>
      </c>
    </row>
    <row r="18" spans="1:8" s="54" customFormat="1" ht="18" customHeight="1">
      <c r="A18" s="157" t="s">
        <v>6</v>
      </c>
      <c r="B18" s="156"/>
      <c r="C18" s="156"/>
      <c r="D18" s="156"/>
      <c r="E18" s="156"/>
      <c r="F18" s="83"/>
      <c r="G18" s="83"/>
      <c r="H18" s="83"/>
    </row>
    <row r="19" spans="1:8" s="54" customFormat="1" ht="18" customHeight="1">
      <c r="A19" s="157" t="s">
        <v>7</v>
      </c>
      <c r="B19" s="156"/>
      <c r="C19" s="156"/>
      <c r="D19" s="156"/>
      <c r="E19" s="156"/>
      <c r="F19" s="83"/>
      <c r="G19" s="83"/>
      <c r="H19" s="83"/>
    </row>
    <row r="20" spans="1:8" s="54" customFormat="1" ht="18" customHeight="1">
      <c r="A20" s="155" t="s">
        <v>8</v>
      </c>
      <c r="B20" s="156"/>
      <c r="C20" s="156"/>
      <c r="D20" s="156"/>
      <c r="E20" s="156"/>
      <c r="F20" s="83"/>
      <c r="G20" s="83"/>
      <c r="H20" s="83"/>
    </row>
    <row r="21" spans="1:8" s="54" customFormat="1" ht="18" customHeight="1">
      <c r="A21" s="100"/>
      <c r="B21" s="101"/>
      <c r="C21" s="97"/>
      <c r="D21" s="102"/>
      <c r="E21" s="101"/>
      <c r="F21" s="103"/>
      <c r="G21" s="103"/>
      <c r="H21" s="103"/>
    </row>
    <row r="22" spans="1:8" s="54" customFormat="1" ht="19.5" customHeight="1">
      <c r="A22" s="155" t="s">
        <v>9</v>
      </c>
      <c r="B22" s="156"/>
      <c r="C22" s="156"/>
      <c r="D22" s="156"/>
      <c r="E22" s="156"/>
      <c r="F22" s="83">
        <f>SUM(F12,F15,F20)</f>
        <v>0</v>
      </c>
      <c r="G22" s="83">
        <f>SUM(G12,G15,G20)</f>
        <v>0</v>
      </c>
      <c r="H22" s="83">
        <f>SUM(H12,H15,H20)</f>
        <v>0</v>
      </c>
    </row>
    <row r="23" spans="1:5" s="54" customFormat="1" ht="19.5" customHeight="1">
      <c r="A23" s="65"/>
      <c r="B23" s="61"/>
      <c r="C23" s="61"/>
      <c r="D23" s="61"/>
      <c r="E23" s="61"/>
    </row>
    <row r="24" spans="1:7" ht="12.75">
      <c r="A24" s="165" t="s">
        <v>62</v>
      </c>
      <c r="B24" s="165"/>
      <c r="C24" s="165"/>
      <c r="D24" s="165"/>
      <c r="E24" s="165"/>
      <c r="G24" s="9" t="s">
        <v>53</v>
      </c>
    </row>
    <row r="26" ht="23.25" customHeight="1">
      <c r="G26" s="9" t="s">
        <v>54</v>
      </c>
    </row>
    <row r="27" ht="30" customHeight="1"/>
    <row r="28" spans="1:8" ht="63" customHeight="1">
      <c r="A28" s="152" t="s">
        <v>63</v>
      </c>
      <c r="B28" s="152"/>
      <c r="C28" s="152"/>
      <c r="D28" s="152"/>
      <c r="E28" s="152"/>
      <c r="F28" s="152"/>
      <c r="G28" s="152"/>
      <c r="H28" s="152"/>
    </row>
    <row r="29" spans="1:8" ht="18">
      <c r="A29" s="152" t="s">
        <v>42</v>
      </c>
      <c r="B29" s="152"/>
      <c r="C29" s="152"/>
      <c r="D29" s="152"/>
      <c r="E29" s="152"/>
      <c r="F29" s="152"/>
      <c r="G29" s="163"/>
      <c r="H29" s="163"/>
    </row>
    <row r="30" spans="1:8" ht="18">
      <c r="A30" s="152" t="s">
        <v>51</v>
      </c>
      <c r="B30" s="152"/>
      <c r="C30" s="152"/>
      <c r="D30" s="152"/>
      <c r="E30" s="152"/>
      <c r="F30" s="152"/>
      <c r="G30" s="152"/>
      <c r="H30" s="154"/>
    </row>
    <row r="31" spans="1:5" ht="9" customHeight="1">
      <c r="A31" s="60"/>
      <c r="B31" s="61"/>
      <c r="C31" s="61"/>
      <c r="D31" s="61"/>
      <c r="E31" s="61"/>
    </row>
    <row r="32" spans="1:8" ht="26.25">
      <c r="A32" s="112"/>
      <c r="B32" s="112"/>
      <c r="C32" s="112"/>
      <c r="D32" s="113"/>
      <c r="E32" s="114"/>
      <c r="F32" s="62" t="s">
        <v>59</v>
      </c>
      <c r="G32" s="62" t="s">
        <v>60</v>
      </c>
      <c r="H32" s="63" t="s">
        <v>61</v>
      </c>
    </row>
    <row r="33" spans="1:8" ht="12.75">
      <c r="A33" s="149" t="s">
        <v>43</v>
      </c>
      <c r="B33" s="150"/>
      <c r="C33" s="150"/>
      <c r="D33" s="150"/>
      <c r="E33" s="148"/>
      <c r="F33" s="84">
        <v>410000</v>
      </c>
      <c r="G33" s="84">
        <v>425000</v>
      </c>
      <c r="H33" s="85">
        <v>425000</v>
      </c>
    </row>
    <row r="34" spans="1:8" ht="12.75">
      <c r="A34" s="149" t="s">
        <v>0</v>
      </c>
      <c r="B34" s="150"/>
      <c r="C34" s="150"/>
      <c r="D34" s="150"/>
      <c r="E34" s="148"/>
      <c r="F34" s="86">
        <v>410000</v>
      </c>
      <c r="G34" s="86">
        <v>425000</v>
      </c>
      <c r="H34" s="86">
        <v>425000</v>
      </c>
    </row>
    <row r="35" spans="1:8" ht="12.75">
      <c r="A35" s="147" t="s">
        <v>1</v>
      </c>
      <c r="B35" s="148"/>
      <c r="C35" s="148"/>
      <c r="D35" s="148"/>
      <c r="E35" s="148"/>
      <c r="F35" s="86"/>
      <c r="G35" s="86"/>
      <c r="H35" s="86"/>
    </row>
    <row r="36" spans="1:8" ht="12.75">
      <c r="A36" s="116" t="s">
        <v>44</v>
      </c>
      <c r="B36" s="115"/>
      <c r="C36" s="115"/>
      <c r="D36" s="115"/>
      <c r="E36" s="115"/>
      <c r="F36" s="86">
        <v>410000</v>
      </c>
      <c r="G36" s="86">
        <v>425000</v>
      </c>
      <c r="H36" s="86">
        <v>425000</v>
      </c>
    </row>
    <row r="37" spans="1:8" ht="12.75">
      <c r="A37" s="164" t="s">
        <v>2</v>
      </c>
      <c r="B37" s="150"/>
      <c r="C37" s="150"/>
      <c r="D37" s="150"/>
      <c r="E37" s="150"/>
      <c r="F37" s="84">
        <v>410000</v>
      </c>
      <c r="G37" s="84">
        <v>425000</v>
      </c>
      <c r="H37" s="84">
        <v>425000</v>
      </c>
    </row>
    <row r="38" spans="1:8" ht="12.75">
      <c r="A38" s="147" t="s">
        <v>3</v>
      </c>
      <c r="B38" s="148"/>
      <c r="C38" s="148"/>
      <c r="D38" s="148"/>
      <c r="E38" s="148"/>
      <c r="F38" s="84"/>
      <c r="G38" s="84"/>
      <c r="H38" s="84"/>
    </row>
    <row r="39" spans="1:8" ht="15.75">
      <c r="A39" s="164" t="s">
        <v>4</v>
      </c>
      <c r="B39" s="150"/>
      <c r="C39" s="150"/>
      <c r="D39" s="150"/>
      <c r="E39" s="150"/>
      <c r="F39" s="87">
        <f>+F33-F36</f>
        <v>0</v>
      </c>
      <c r="G39" s="87">
        <f>+G33-G36</f>
        <v>0</v>
      </c>
      <c r="H39" s="87">
        <f>+H33-H36</f>
        <v>0</v>
      </c>
    </row>
    <row r="40" spans="1:8" ht="18">
      <c r="A40" s="152"/>
      <c r="B40" s="153"/>
      <c r="C40" s="153"/>
      <c r="D40" s="153"/>
      <c r="E40" s="153"/>
      <c r="F40" s="154"/>
      <c r="G40" s="154"/>
      <c r="H40" s="154"/>
    </row>
    <row r="41" spans="1:8" ht="25.5">
      <c r="A41" s="93"/>
      <c r="B41" s="94"/>
      <c r="C41" s="94"/>
      <c r="D41" s="95"/>
      <c r="E41" s="96"/>
      <c r="F41" s="62" t="s">
        <v>59</v>
      </c>
      <c r="G41" s="62" t="s">
        <v>60</v>
      </c>
      <c r="H41" s="63" t="s">
        <v>61</v>
      </c>
    </row>
    <row r="42" spans="1:8" ht="12.75">
      <c r="A42" s="158" t="s">
        <v>5</v>
      </c>
      <c r="B42" s="159"/>
      <c r="C42" s="159"/>
      <c r="D42" s="159"/>
      <c r="E42" s="160"/>
      <c r="F42" s="98">
        <v>0</v>
      </c>
      <c r="G42" s="98">
        <v>0</v>
      </c>
      <c r="H42" s="99">
        <v>0</v>
      </c>
    </row>
    <row r="43" spans="1:8" ht="12.75">
      <c r="A43" s="161"/>
      <c r="B43" s="162"/>
      <c r="C43" s="162"/>
      <c r="D43" s="162"/>
      <c r="E43" s="162"/>
      <c r="F43" s="154"/>
      <c r="G43" s="154"/>
      <c r="H43" s="154"/>
    </row>
    <row r="44" spans="1:8" ht="25.5">
      <c r="A44" s="93"/>
      <c r="B44" s="94"/>
      <c r="C44" s="94"/>
      <c r="D44" s="95"/>
      <c r="E44" s="96"/>
      <c r="F44" s="62" t="s">
        <v>59</v>
      </c>
      <c r="G44" s="62" t="s">
        <v>60</v>
      </c>
      <c r="H44" s="63" t="s">
        <v>61</v>
      </c>
    </row>
    <row r="45" spans="1:8" ht="12.75">
      <c r="A45" s="157" t="s">
        <v>6</v>
      </c>
      <c r="B45" s="156"/>
      <c r="C45" s="156"/>
      <c r="D45" s="156"/>
      <c r="E45" s="156"/>
      <c r="F45" s="83"/>
      <c r="G45" s="83"/>
      <c r="H45" s="83"/>
    </row>
    <row r="46" spans="1:8" ht="12.75">
      <c r="A46" s="157" t="s">
        <v>7</v>
      </c>
      <c r="B46" s="156"/>
      <c r="C46" s="156"/>
      <c r="D46" s="156"/>
      <c r="E46" s="156"/>
      <c r="F46" s="83"/>
      <c r="G46" s="83"/>
      <c r="H46" s="83"/>
    </row>
    <row r="47" spans="1:8" ht="12.75">
      <c r="A47" s="155" t="s">
        <v>8</v>
      </c>
      <c r="B47" s="156"/>
      <c r="C47" s="156"/>
      <c r="D47" s="156"/>
      <c r="E47" s="156"/>
      <c r="F47" s="83"/>
      <c r="G47" s="83"/>
      <c r="H47" s="83"/>
    </row>
    <row r="48" spans="1:8" ht="12.75">
      <c r="A48" s="100"/>
      <c r="B48" s="101"/>
      <c r="C48" s="97"/>
      <c r="D48" s="102"/>
      <c r="E48" s="101"/>
      <c r="F48" s="103"/>
      <c r="G48" s="103"/>
      <c r="H48" s="103"/>
    </row>
    <row r="49" spans="1:8" ht="12.75">
      <c r="A49" s="155" t="s">
        <v>9</v>
      </c>
      <c r="B49" s="156"/>
      <c r="C49" s="156"/>
      <c r="D49" s="156"/>
      <c r="E49" s="156"/>
      <c r="F49" s="83">
        <f>SUM(F39,F42,F47)</f>
        <v>0</v>
      </c>
      <c r="G49" s="83">
        <f>SUM(G39,G42,G47)</f>
        <v>0</v>
      </c>
      <c r="H49" s="83">
        <f>SUM(H39,H42,H47)</f>
        <v>0</v>
      </c>
    </row>
    <row r="50" spans="1:8" ht="18">
      <c r="A50" s="65"/>
      <c r="B50" s="61"/>
      <c r="C50" s="61"/>
      <c r="D50" s="61"/>
      <c r="E50" s="61"/>
      <c r="F50" s="54"/>
      <c r="G50" s="54"/>
      <c r="H50" s="54"/>
    </row>
    <row r="52" spans="1:7" ht="12.75">
      <c r="A52" s="151" t="s">
        <v>62</v>
      </c>
      <c r="B52" s="151"/>
      <c r="C52" s="151"/>
      <c r="D52" s="151"/>
      <c r="G52" s="66" t="s">
        <v>53</v>
      </c>
    </row>
    <row r="55" ht="12.75">
      <c r="G55" s="66" t="s">
        <v>54</v>
      </c>
    </row>
  </sheetData>
  <sheetProtection/>
  <mergeCells count="34">
    <mergeCell ref="A47:E47"/>
    <mergeCell ref="A49:E49"/>
    <mergeCell ref="A37:E37"/>
    <mergeCell ref="A38:E38"/>
    <mergeCell ref="A39:E39"/>
    <mergeCell ref="A40:H40"/>
    <mergeCell ref="A42:E42"/>
    <mergeCell ref="A43:H43"/>
    <mergeCell ref="A33:E33"/>
    <mergeCell ref="A34:E34"/>
    <mergeCell ref="A35:E35"/>
    <mergeCell ref="A45:E45"/>
    <mergeCell ref="A46:E46"/>
    <mergeCell ref="A12:E12"/>
    <mergeCell ref="A28:H28"/>
    <mergeCell ref="A29:H29"/>
    <mergeCell ref="A24:E24"/>
    <mergeCell ref="A30:H30"/>
    <mergeCell ref="A7:E7"/>
    <mergeCell ref="A1:H1"/>
    <mergeCell ref="A2:H2"/>
    <mergeCell ref="A3:H3"/>
    <mergeCell ref="A8:E8"/>
    <mergeCell ref="A10:E10"/>
    <mergeCell ref="A11:E11"/>
    <mergeCell ref="A6:E6"/>
    <mergeCell ref="A52:D52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0"/>
  <sheetViews>
    <sheetView zoomScalePageLayoutView="0" workbookViewId="0" topLeftCell="A64">
      <selection activeCell="B46" sqref="B46"/>
    </sheetView>
  </sheetViews>
  <sheetFormatPr defaultColWidth="11.421875" defaultRowHeight="12.75"/>
  <cols>
    <col min="1" max="1" width="16.8515625" style="26" customWidth="1"/>
    <col min="2" max="2" width="16.00390625" style="26" customWidth="1"/>
    <col min="3" max="4" width="17.57421875" style="26" customWidth="1"/>
    <col min="5" max="5" width="17.57421875" style="55" customWidth="1"/>
    <col min="6" max="9" width="17.57421875" style="9" customWidth="1"/>
    <col min="10" max="10" width="7.8515625" style="9" customWidth="1"/>
    <col min="11" max="11" width="14.28125" style="9" customWidth="1"/>
    <col min="12" max="12" width="7.8515625" style="9" customWidth="1"/>
    <col min="13" max="16384" width="11.421875" style="9" customWidth="1"/>
  </cols>
  <sheetData>
    <row r="2" spans="1:9" ht="24" customHeight="1">
      <c r="A2" s="152" t="s">
        <v>64</v>
      </c>
      <c r="B2" s="152"/>
      <c r="C2" s="152"/>
      <c r="D2" s="152"/>
      <c r="E2" s="152"/>
      <c r="F2" s="152"/>
      <c r="G2" s="152"/>
      <c r="H2" s="152"/>
      <c r="I2" s="152"/>
    </row>
    <row r="3" spans="1:9" s="1" customFormat="1" ht="13.5" thickBot="1">
      <c r="A3" s="15"/>
      <c r="B3" s="15"/>
      <c r="I3" s="16" t="s">
        <v>10</v>
      </c>
    </row>
    <row r="4" spans="1:9" s="1" customFormat="1" ht="26.25" thickBot="1">
      <c r="A4" s="72" t="s">
        <v>11</v>
      </c>
      <c r="B4" s="167" t="s">
        <v>19</v>
      </c>
      <c r="C4" s="168"/>
      <c r="D4" s="168"/>
      <c r="E4" s="168"/>
      <c r="F4" s="168"/>
      <c r="G4" s="168"/>
      <c r="H4" s="168"/>
      <c r="I4" s="169"/>
    </row>
    <row r="5" spans="1:9" s="1" customFormat="1" ht="72.75" customHeight="1" thickBot="1">
      <c r="A5" s="73" t="s">
        <v>12</v>
      </c>
      <c r="B5" s="79" t="s">
        <v>46</v>
      </c>
      <c r="C5" s="78" t="s">
        <v>47</v>
      </c>
      <c r="D5" s="17" t="s">
        <v>13</v>
      </c>
      <c r="E5" s="80" t="s">
        <v>14</v>
      </c>
      <c r="F5" s="80" t="s">
        <v>15</v>
      </c>
      <c r="G5" s="80" t="s">
        <v>16</v>
      </c>
      <c r="H5" s="80" t="s">
        <v>17</v>
      </c>
      <c r="I5" s="18" t="s">
        <v>18</v>
      </c>
    </row>
    <row r="6" spans="1:9" s="1" customFormat="1" ht="12.75">
      <c r="A6" s="130">
        <v>633</v>
      </c>
      <c r="B6" s="131"/>
      <c r="C6" s="132"/>
      <c r="D6" s="133">
        <v>200</v>
      </c>
      <c r="E6" s="134"/>
      <c r="F6" s="135"/>
      <c r="G6" s="132"/>
      <c r="H6" s="132"/>
      <c r="I6" s="136"/>
    </row>
    <row r="7" spans="1:9" s="1" customFormat="1" ht="12.75">
      <c r="A7" s="137">
        <v>642</v>
      </c>
      <c r="B7" s="138"/>
      <c r="C7" s="139"/>
      <c r="D7" s="139">
        <v>20000</v>
      </c>
      <c r="E7" s="139"/>
      <c r="F7" s="139"/>
      <c r="G7" s="139"/>
      <c r="H7" s="139"/>
      <c r="I7" s="140"/>
    </row>
    <row r="8" spans="1:9" s="1" customFormat="1" ht="12.75">
      <c r="A8" s="137">
        <v>652</v>
      </c>
      <c r="B8" s="138"/>
      <c r="C8" s="139"/>
      <c r="D8" s="139"/>
      <c r="E8" s="139">
        <v>360000</v>
      </c>
      <c r="F8" s="139"/>
      <c r="G8" s="139"/>
      <c r="H8" s="139">
        <v>5000</v>
      </c>
      <c r="I8" s="140"/>
    </row>
    <row r="9" spans="1:9" s="1" customFormat="1" ht="12.75">
      <c r="A9" s="137">
        <v>663</v>
      </c>
      <c r="B9" s="141">
        <v>1000</v>
      </c>
      <c r="C9" s="139"/>
      <c r="D9" s="139"/>
      <c r="E9" s="139"/>
      <c r="F9" s="139"/>
      <c r="G9" s="139">
        <v>10000</v>
      </c>
      <c r="H9" s="139"/>
      <c r="I9" s="140"/>
    </row>
    <row r="10" spans="1:9" s="1" customFormat="1" ht="12.75">
      <c r="A10" s="137">
        <v>671</v>
      </c>
      <c r="B10" s="142">
        <v>6490243</v>
      </c>
      <c r="C10" s="139">
        <v>1570189</v>
      </c>
      <c r="D10" s="139"/>
      <c r="E10" s="139"/>
      <c r="F10" s="139"/>
      <c r="G10" s="139"/>
      <c r="H10" s="139"/>
      <c r="I10" s="140"/>
    </row>
    <row r="11" spans="1:9" s="1" customFormat="1" ht="13.5" thickBot="1">
      <c r="A11" s="143"/>
      <c r="B11" s="144"/>
      <c r="C11" s="145"/>
      <c r="D11" s="145"/>
      <c r="E11" s="145"/>
      <c r="F11" s="145"/>
      <c r="G11" s="145"/>
      <c r="H11" s="145"/>
      <c r="I11" s="146"/>
    </row>
    <row r="12" spans="1:9" s="1" customFormat="1" ht="30" customHeight="1" thickBot="1">
      <c r="A12" s="24" t="s">
        <v>66</v>
      </c>
      <c r="B12" s="92">
        <f aca="true" t="shared" si="0" ref="B12:I12">SUM(B6:B11)</f>
        <v>6491243</v>
      </c>
      <c r="C12" s="92">
        <f t="shared" si="0"/>
        <v>1570189</v>
      </c>
      <c r="D12" s="92">
        <f t="shared" si="0"/>
        <v>20200</v>
      </c>
      <c r="E12" s="92">
        <f t="shared" si="0"/>
        <v>360000</v>
      </c>
      <c r="F12" s="92">
        <f t="shared" si="0"/>
        <v>0</v>
      </c>
      <c r="G12" s="92">
        <f t="shared" si="0"/>
        <v>10000</v>
      </c>
      <c r="H12" s="92">
        <f t="shared" si="0"/>
        <v>5000</v>
      </c>
      <c r="I12" s="121">
        <f t="shared" si="0"/>
        <v>0</v>
      </c>
    </row>
    <row r="13" spans="1:9" s="1" customFormat="1" ht="27.75" customHeight="1" thickBot="1">
      <c r="A13" s="24" t="s">
        <v>20</v>
      </c>
      <c r="B13" s="170">
        <f>B12+C12+D12+E12+F12+G12+H12+I12</f>
        <v>8456632</v>
      </c>
      <c r="C13" s="171"/>
      <c r="D13" s="171"/>
      <c r="E13" s="171"/>
      <c r="F13" s="171"/>
      <c r="G13" s="171"/>
      <c r="H13" s="171"/>
      <c r="I13" s="172"/>
    </row>
    <row r="14" spans="1:9" ht="13.5" thickBot="1">
      <c r="A14" s="12"/>
      <c r="B14" s="12"/>
      <c r="C14" s="12"/>
      <c r="D14" s="12"/>
      <c r="E14" s="13"/>
      <c r="F14" s="25"/>
      <c r="I14" s="16"/>
    </row>
    <row r="15" spans="1:9" ht="28.5" customHeight="1" thickBot="1">
      <c r="A15" s="74" t="s">
        <v>11</v>
      </c>
      <c r="B15" s="173" t="s">
        <v>21</v>
      </c>
      <c r="C15" s="174"/>
      <c r="D15" s="174"/>
      <c r="E15" s="174"/>
      <c r="F15" s="174"/>
      <c r="G15" s="174"/>
      <c r="H15" s="174"/>
      <c r="I15" s="175"/>
    </row>
    <row r="16" spans="1:9" ht="77.25" thickBot="1">
      <c r="A16" s="75" t="s">
        <v>12</v>
      </c>
      <c r="B16" s="79" t="s">
        <v>46</v>
      </c>
      <c r="C16" s="78" t="s">
        <v>47</v>
      </c>
      <c r="D16" s="17" t="s">
        <v>13</v>
      </c>
      <c r="E16" s="17" t="s">
        <v>14</v>
      </c>
      <c r="F16" s="17" t="s">
        <v>15</v>
      </c>
      <c r="G16" s="17" t="s">
        <v>16</v>
      </c>
      <c r="H16" s="17" t="s">
        <v>17</v>
      </c>
      <c r="I16" s="18" t="s">
        <v>18</v>
      </c>
    </row>
    <row r="17" spans="1:9" ht="12.75">
      <c r="A17" s="3">
        <v>633</v>
      </c>
      <c r="B17" s="88"/>
      <c r="C17" s="81"/>
      <c r="D17" s="4">
        <v>200</v>
      </c>
      <c r="E17" s="5"/>
      <c r="F17" s="122"/>
      <c r="G17" s="6"/>
      <c r="H17" s="7"/>
      <c r="I17" s="8"/>
    </row>
    <row r="18" spans="1:9" ht="12.75">
      <c r="A18" s="19">
        <v>642</v>
      </c>
      <c r="B18" s="89"/>
      <c r="C18" s="82"/>
      <c r="D18" s="20">
        <v>20000</v>
      </c>
      <c r="E18" s="20"/>
      <c r="F18" s="20"/>
      <c r="G18" s="20"/>
      <c r="H18" s="21"/>
      <c r="I18" s="22"/>
    </row>
    <row r="19" spans="1:9" ht="12.75">
      <c r="A19" s="19">
        <v>652</v>
      </c>
      <c r="B19" s="89"/>
      <c r="C19" s="82"/>
      <c r="D19" s="20"/>
      <c r="E19" s="20">
        <v>360000</v>
      </c>
      <c r="F19" s="20"/>
      <c r="G19" s="20"/>
      <c r="H19" s="21">
        <v>5000</v>
      </c>
      <c r="I19" s="22"/>
    </row>
    <row r="20" spans="1:9" ht="12.75">
      <c r="A20" s="19">
        <v>663</v>
      </c>
      <c r="B20" s="90">
        <v>1000</v>
      </c>
      <c r="C20" s="82"/>
      <c r="D20" s="20"/>
      <c r="E20" s="20"/>
      <c r="F20" s="20"/>
      <c r="G20" s="20">
        <v>10000</v>
      </c>
      <c r="H20" s="21"/>
      <c r="I20" s="22"/>
    </row>
    <row r="21" spans="1:9" ht="13.5" thickBot="1">
      <c r="A21" s="19">
        <v>671</v>
      </c>
      <c r="B21" s="91">
        <v>6507955</v>
      </c>
      <c r="C21" s="82">
        <v>1534800</v>
      </c>
      <c r="D21" s="20"/>
      <c r="E21" s="20"/>
      <c r="F21" s="20"/>
      <c r="G21" s="20"/>
      <c r="H21" s="21"/>
      <c r="I21" s="22"/>
    </row>
    <row r="22" spans="1:9" s="1" customFormat="1" ht="30" customHeight="1" thickBot="1">
      <c r="A22" s="24" t="s">
        <v>67</v>
      </c>
      <c r="B22" s="92">
        <f>SUM(B20:B21)</f>
        <v>6508955</v>
      </c>
      <c r="C22" s="92">
        <f aca="true" t="shared" si="1" ref="C22:I22">SUM(C17:C21)</f>
        <v>1534800</v>
      </c>
      <c r="D22" s="92">
        <f t="shared" si="1"/>
        <v>20200</v>
      </c>
      <c r="E22" s="92">
        <f t="shared" si="1"/>
        <v>360000</v>
      </c>
      <c r="F22" s="92">
        <f t="shared" si="1"/>
        <v>0</v>
      </c>
      <c r="G22" s="92">
        <f t="shared" si="1"/>
        <v>10000</v>
      </c>
      <c r="H22" s="92">
        <f t="shared" si="1"/>
        <v>5000</v>
      </c>
      <c r="I22" s="121">
        <f t="shared" si="1"/>
        <v>0</v>
      </c>
    </row>
    <row r="23" spans="1:9" s="1" customFormat="1" ht="26.25" customHeight="1" thickBot="1">
      <c r="A23" s="24" t="s">
        <v>22</v>
      </c>
      <c r="B23" s="170">
        <f>B22+C22+D22+E22+F22+G22+H22+I22</f>
        <v>8438955</v>
      </c>
      <c r="C23" s="171"/>
      <c r="D23" s="171"/>
      <c r="E23" s="171"/>
      <c r="F23" s="171"/>
      <c r="G23" s="171"/>
      <c r="H23" s="171"/>
      <c r="I23" s="172"/>
    </row>
    <row r="24" spans="5:6" ht="40.5" customHeight="1" thickBot="1">
      <c r="E24" s="27"/>
      <c r="F24" s="28"/>
    </row>
    <row r="25" spans="1:9" ht="26.25" thickBot="1">
      <c r="A25" s="74" t="s">
        <v>11</v>
      </c>
      <c r="B25" s="173" t="s">
        <v>65</v>
      </c>
      <c r="C25" s="174"/>
      <c r="D25" s="174"/>
      <c r="E25" s="174"/>
      <c r="F25" s="174"/>
      <c r="G25" s="174"/>
      <c r="H25" s="174"/>
      <c r="I25" s="175"/>
    </row>
    <row r="26" spans="1:9" ht="77.25" thickBot="1">
      <c r="A26" s="75" t="s">
        <v>12</v>
      </c>
      <c r="B26" s="79" t="s">
        <v>46</v>
      </c>
      <c r="C26" s="78" t="s">
        <v>47</v>
      </c>
      <c r="D26" s="17" t="s">
        <v>13</v>
      </c>
      <c r="E26" s="17" t="s">
        <v>14</v>
      </c>
      <c r="F26" s="17" t="s">
        <v>15</v>
      </c>
      <c r="G26" s="17" t="s">
        <v>16</v>
      </c>
      <c r="H26" s="17" t="s">
        <v>17</v>
      </c>
      <c r="I26" s="18" t="s">
        <v>18</v>
      </c>
    </row>
    <row r="27" spans="1:9" ht="12.75">
      <c r="A27" s="3">
        <v>633</v>
      </c>
      <c r="B27" s="3"/>
      <c r="C27" s="81"/>
      <c r="D27" s="4">
        <v>200</v>
      </c>
      <c r="E27" s="5"/>
      <c r="F27" s="122"/>
      <c r="G27" s="6"/>
      <c r="H27" s="7"/>
      <c r="I27" s="8"/>
    </row>
    <row r="28" spans="1:9" ht="12.75">
      <c r="A28" s="19">
        <v>642</v>
      </c>
      <c r="B28" s="89"/>
      <c r="C28" s="82"/>
      <c r="D28" s="20">
        <v>20000</v>
      </c>
      <c r="E28" s="20"/>
      <c r="F28" s="20"/>
      <c r="G28" s="20"/>
      <c r="H28" s="21"/>
      <c r="I28" s="22"/>
    </row>
    <row r="29" spans="1:9" ht="12.75">
      <c r="A29" s="19">
        <v>652</v>
      </c>
      <c r="B29" s="89"/>
      <c r="C29" s="82"/>
      <c r="D29" s="20"/>
      <c r="E29" s="20">
        <v>360000</v>
      </c>
      <c r="F29" s="20"/>
      <c r="G29" s="20"/>
      <c r="H29" s="21">
        <v>5000</v>
      </c>
      <c r="I29" s="22"/>
    </row>
    <row r="30" spans="1:9" ht="12.75">
      <c r="A30" s="19">
        <v>663</v>
      </c>
      <c r="B30" s="90">
        <v>1000</v>
      </c>
      <c r="C30" s="82"/>
      <c r="D30" s="20"/>
      <c r="E30" s="20"/>
      <c r="F30" s="20"/>
      <c r="G30" s="20">
        <v>10000</v>
      </c>
      <c r="H30" s="21"/>
      <c r="I30" s="22"/>
    </row>
    <row r="31" spans="1:9" ht="13.5" thickBot="1">
      <c r="A31" s="19">
        <v>671</v>
      </c>
      <c r="B31" s="91">
        <v>6599010</v>
      </c>
      <c r="C31" s="82">
        <v>1611800</v>
      </c>
      <c r="D31" s="20"/>
      <c r="E31" s="20"/>
      <c r="F31" s="20"/>
      <c r="G31" s="20"/>
      <c r="H31" s="21"/>
      <c r="I31" s="22"/>
    </row>
    <row r="32" spans="1:9" s="1" customFormat="1" ht="30" customHeight="1" thickBot="1">
      <c r="A32" s="24" t="s">
        <v>68</v>
      </c>
      <c r="B32" s="92">
        <f aca="true" t="shared" si="2" ref="B32:I32">SUM(B27:B31)</f>
        <v>6600010</v>
      </c>
      <c r="C32" s="92">
        <f t="shared" si="2"/>
        <v>1611800</v>
      </c>
      <c r="D32" s="92">
        <f t="shared" si="2"/>
        <v>20200</v>
      </c>
      <c r="E32" s="92">
        <f t="shared" si="2"/>
        <v>360000</v>
      </c>
      <c r="F32" s="92">
        <f t="shared" si="2"/>
        <v>0</v>
      </c>
      <c r="G32" s="92">
        <f t="shared" si="2"/>
        <v>10000</v>
      </c>
      <c r="H32" s="92">
        <f t="shared" si="2"/>
        <v>5000</v>
      </c>
      <c r="I32" s="121">
        <f t="shared" si="2"/>
        <v>0</v>
      </c>
    </row>
    <row r="33" spans="1:9" s="1" customFormat="1" ht="27" customHeight="1" thickBot="1">
      <c r="A33" s="24" t="s">
        <v>69</v>
      </c>
      <c r="B33" s="170">
        <f>B32+C32+D32+E32+F32+G32+H32+I32</f>
        <v>8607010</v>
      </c>
      <c r="C33" s="171"/>
      <c r="D33" s="171"/>
      <c r="E33" s="171"/>
      <c r="F33" s="171"/>
      <c r="G33" s="171"/>
      <c r="H33" s="171"/>
      <c r="I33" s="172"/>
    </row>
    <row r="34" spans="4:6" ht="13.5" customHeight="1">
      <c r="D34" s="29"/>
      <c r="E34" s="27"/>
      <c r="F34" s="30"/>
    </row>
    <row r="35" spans="1:7" ht="29.25" customHeight="1">
      <c r="A35" s="26" t="s">
        <v>70</v>
      </c>
      <c r="D35" s="29"/>
      <c r="E35" s="31"/>
      <c r="F35" s="32"/>
      <c r="G35" s="14" t="s">
        <v>55</v>
      </c>
    </row>
    <row r="36" spans="5:6" ht="33" customHeight="1">
      <c r="E36" s="34"/>
      <c r="F36" s="35"/>
    </row>
    <row r="37" spans="1:9" ht="32.25" customHeight="1">
      <c r="A37" s="152" t="s">
        <v>52</v>
      </c>
      <c r="B37" s="152"/>
      <c r="C37" s="152"/>
      <c r="D37" s="152"/>
      <c r="E37" s="152"/>
      <c r="F37" s="152"/>
      <c r="G37" s="152"/>
      <c r="H37" s="152"/>
      <c r="I37" s="152"/>
    </row>
    <row r="38" spans="1:9" ht="28.5" customHeight="1" thickBot="1">
      <c r="A38" s="15"/>
      <c r="B38" s="15"/>
      <c r="C38" s="1"/>
      <c r="D38" s="1"/>
      <c r="E38" s="1"/>
      <c r="F38" s="1"/>
      <c r="G38" s="1"/>
      <c r="H38" s="1"/>
      <c r="I38" s="16" t="s">
        <v>10</v>
      </c>
    </row>
    <row r="39" spans="1:9" ht="23.25" customHeight="1" thickBot="1">
      <c r="A39" s="72" t="s">
        <v>11</v>
      </c>
      <c r="B39" s="167" t="s">
        <v>19</v>
      </c>
      <c r="C39" s="168"/>
      <c r="D39" s="168"/>
      <c r="E39" s="168"/>
      <c r="F39" s="168"/>
      <c r="G39" s="168"/>
      <c r="H39" s="168"/>
      <c r="I39" s="169"/>
    </row>
    <row r="40" spans="1:9" ht="65.25" customHeight="1" thickBot="1">
      <c r="A40" s="73" t="s">
        <v>12</v>
      </c>
      <c r="B40" s="79" t="s">
        <v>46</v>
      </c>
      <c r="C40" s="78" t="s">
        <v>47</v>
      </c>
      <c r="D40" s="17" t="s">
        <v>13</v>
      </c>
      <c r="E40" s="80" t="s">
        <v>14</v>
      </c>
      <c r="F40" s="80" t="s">
        <v>15</v>
      </c>
      <c r="G40" s="80" t="s">
        <v>16</v>
      </c>
      <c r="H40" s="80" t="s">
        <v>17</v>
      </c>
      <c r="I40" s="18" t="s">
        <v>18</v>
      </c>
    </row>
    <row r="41" spans="1:9" ht="13.5" customHeight="1">
      <c r="A41" s="3">
        <v>633</v>
      </c>
      <c r="B41" s="88"/>
      <c r="C41" s="81"/>
      <c r="D41" s="4"/>
      <c r="E41" s="5"/>
      <c r="F41" s="6"/>
      <c r="G41" s="6"/>
      <c r="H41" s="7"/>
      <c r="I41" s="8"/>
    </row>
    <row r="42" spans="1:9" ht="13.5" customHeight="1">
      <c r="A42" s="19">
        <v>642</v>
      </c>
      <c r="B42" s="89"/>
      <c r="C42" s="82"/>
      <c r="D42" s="20"/>
      <c r="E42" s="20"/>
      <c r="F42" s="20"/>
      <c r="G42" s="20"/>
      <c r="H42" s="21"/>
      <c r="I42" s="22"/>
    </row>
    <row r="43" spans="1:9" ht="18.75" customHeight="1">
      <c r="A43" s="19">
        <v>652</v>
      </c>
      <c r="B43" s="89"/>
      <c r="C43" s="82"/>
      <c r="D43" s="20"/>
      <c r="E43" s="20"/>
      <c r="F43" s="20"/>
      <c r="G43" s="20"/>
      <c r="H43" s="21"/>
      <c r="I43" s="22"/>
    </row>
    <row r="44" spans="1:9" ht="13.5" customHeight="1">
      <c r="A44" s="19">
        <v>663</v>
      </c>
      <c r="B44" s="90"/>
      <c r="C44" s="82"/>
      <c r="D44" s="20"/>
      <c r="E44" s="20"/>
      <c r="F44" s="20"/>
      <c r="G44" s="20">
        <v>10000</v>
      </c>
      <c r="H44" s="21"/>
      <c r="I44" s="22"/>
    </row>
    <row r="45" spans="1:9" ht="13.5" customHeight="1">
      <c r="A45" s="19">
        <v>671</v>
      </c>
      <c r="B45" s="91">
        <v>400000</v>
      </c>
      <c r="C45" s="82"/>
      <c r="D45" s="20"/>
      <c r="E45" s="20"/>
      <c r="F45" s="20"/>
      <c r="G45" s="20"/>
      <c r="H45" s="21"/>
      <c r="I45" s="22"/>
    </row>
    <row r="46" spans="1:9" ht="13.5" customHeight="1">
      <c r="A46" s="23"/>
      <c r="B46" s="91"/>
      <c r="C46" s="82"/>
      <c r="D46" s="20"/>
      <c r="E46" s="20"/>
      <c r="F46" s="20"/>
      <c r="G46" s="20"/>
      <c r="H46" s="21"/>
      <c r="I46" s="22"/>
    </row>
    <row r="47" spans="1:9" ht="13.5" customHeight="1" thickBot="1">
      <c r="A47" s="23"/>
      <c r="B47" s="91"/>
      <c r="C47" s="82"/>
      <c r="D47" s="20"/>
      <c r="E47" s="20"/>
      <c r="F47" s="20"/>
      <c r="G47" s="20"/>
      <c r="H47" s="21"/>
      <c r="I47" s="22"/>
    </row>
    <row r="48" spans="1:9" ht="32.25" customHeight="1" thickBot="1">
      <c r="A48" s="24" t="s">
        <v>67</v>
      </c>
      <c r="B48" s="92">
        <f aca="true" t="shared" si="3" ref="B48:I48">SUM(B41:B47)</f>
        <v>400000</v>
      </c>
      <c r="C48" s="92">
        <f t="shared" si="3"/>
        <v>0</v>
      </c>
      <c r="D48" s="92">
        <f t="shared" si="3"/>
        <v>0</v>
      </c>
      <c r="E48" s="92">
        <f t="shared" si="3"/>
        <v>0</v>
      </c>
      <c r="F48" s="92">
        <f t="shared" si="3"/>
        <v>0</v>
      </c>
      <c r="G48" s="92">
        <f t="shared" si="3"/>
        <v>10000</v>
      </c>
      <c r="H48" s="92">
        <f t="shared" si="3"/>
        <v>0</v>
      </c>
      <c r="I48" s="121">
        <f t="shared" si="3"/>
        <v>0</v>
      </c>
    </row>
    <row r="49" spans="1:9" ht="32.25" customHeight="1" thickBot="1">
      <c r="A49" s="24" t="s">
        <v>20</v>
      </c>
      <c r="B49" s="170">
        <f>B48+C48+D48+E48+F48+G48+H48+I48</f>
        <v>410000</v>
      </c>
      <c r="C49" s="171"/>
      <c r="D49" s="171"/>
      <c r="E49" s="171"/>
      <c r="F49" s="171"/>
      <c r="G49" s="171"/>
      <c r="H49" s="171"/>
      <c r="I49" s="172"/>
    </row>
    <row r="50" spans="1:9" ht="32.25" customHeight="1">
      <c r="A50" s="123"/>
      <c r="B50" s="124"/>
      <c r="C50" s="124"/>
      <c r="D50" s="124"/>
      <c r="E50" s="124"/>
      <c r="F50" s="124"/>
      <c r="G50" s="124"/>
      <c r="H50" s="124"/>
      <c r="I50" s="124"/>
    </row>
    <row r="51" spans="1:9" ht="32.25" customHeight="1">
      <c r="A51" s="123"/>
      <c r="B51" s="124"/>
      <c r="C51" s="124"/>
      <c r="D51" s="124"/>
      <c r="E51" s="124"/>
      <c r="F51" s="124"/>
      <c r="G51" s="124"/>
      <c r="H51" s="124"/>
      <c r="I51" s="124"/>
    </row>
    <row r="52" spans="1:9" ht="32.25" customHeight="1">
      <c r="A52" s="123"/>
      <c r="B52" s="124"/>
      <c r="C52" s="124"/>
      <c r="D52" s="124"/>
      <c r="E52" s="124"/>
      <c r="F52" s="124"/>
      <c r="G52" s="124"/>
      <c r="H52" s="124"/>
      <c r="I52" s="124"/>
    </row>
    <row r="53" spans="1:9" ht="32.25" customHeight="1">
      <c r="A53" s="123"/>
      <c r="B53" s="124"/>
      <c r="C53" s="124"/>
      <c r="D53" s="124"/>
      <c r="E53" s="124"/>
      <c r="F53" s="124"/>
      <c r="G53" s="124"/>
      <c r="H53" s="124"/>
      <c r="I53" s="124"/>
    </row>
    <row r="54" spans="1:9" ht="32.25" customHeight="1">
      <c r="A54" s="123"/>
      <c r="B54" s="124"/>
      <c r="C54" s="124"/>
      <c r="D54" s="124"/>
      <c r="E54" s="124"/>
      <c r="F54" s="124"/>
      <c r="G54" s="124"/>
      <c r="H54" s="124"/>
      <c r="I54" s="124"/>
    </row>
    <row r="55" spans="1:9" ht="32.25" customHeight="1">
      <c r="A55" s="123"/>
      <c r="B55" s="124"/>
      <c r="C55" s="124"/>
      <c r="D55" s="124"/>
      <c r="E55" s="124"/>
      <c r="F55" s="124"/>
      <c r="G55" s="124"/>
      <c r="H55" s="124"/>
      <c r="I55" s="124"/>
    </row>
    <row r="56" spans="1:9" ht="39" customHeight="1" thickBot="1">
      <c r="A56" s="12"/>
      <c r="B56" s="12"/>
      <c r="C56" s="12"/>
      <c r="D56" s="12"/>
      <c r="E56" s="13"/>
      <c r="F56" s="25"/>
      <c r="I56" s="16"/>
    </row>
    <row r="57" spans="1:9" ht="25.5" customHeight="1" thickBot="1">
      <c r="A57" s="74" t="s">
        <v>11</v>
      </c>
      <c r="B57" s="173" t="s">
        <v>21</v>
      </c>
      <c r="C57" s="174"/>
      <c r="D57" s="174"/>
      <c r="E57" s="174"/>
      <c r="F57" s="174"/>
      <c r="G57" s="174"/>
      <c r="H57" s="174"/>
      <c r="I57" s="175"/>
    </row>
    <row r="58" spans="1:9" ht="63" customHeight="1" thickBot="1">
      <c r="A58" s="75" t="s">
        <v>12</v>
      </c>
      <c r="B58" s="79" t="s">
        <v>46</v>
      </c>
      <c r="C58" s="78" t="s">
        <v>47</v>
      </c>
      <c r="D58" s="17" t="s">
        <v>13</v>
      </c>
      <c r="E58" s="17" t="s">
        <v>14</v>
      </c>
      <c r="F58" s="17" t="s">
        <v>15</v>
      </c>
      <c r="G58" s="17" t="s">
        <v>16</v>
      </c>
      <c r="H58" s="17" t="s">
        <v>17</v>
      </c>
      <c r="I58" s="18" t="s">
        <v>18</v>
      </c>
    </row>
    <row r="59" spans="1:9" ht="13.5" customHeight="1">
      <c r="A59" s="3">
        <v>633</v>
      </c>
      <c r="B59" s="88"/>
      <c r="C59" s="81"/>
      <c r="D59" s="4"/>
      <c r="E59" s="5"/>
      <c r="F59" s="6"/>
      <c r="G59" s="6"/>
      <c r="H59" s="7"/>
      <c r="I59" s="8"/>
    </row>
    <row r="60" spans="1:9" ht="13.5" customHeight="1">
      <c r="A60" s="19">
        <v>642</v>
      </c>
      <c r="B60" s="89"/>
      <c r="C60" s="82"/>
      <c r="D60" s="20"/>
      <c r="E60" s="20"/>
      <c r="F60" s="20"/>
      <c r="G60" s="20"/>
      <c r="H60" s="21"/>
      <c r="I60" s="22"/>
    </row>
    <row r="61" spans="1:9" ht="13.5" customHeight="1">
      <c r="A61" s="19">
        <v>652</v>
      </c>
      <c r="B61" s="89"/>
      <c r="C61" s="82"/>
      <c r="D61" s="20"/>
      <c r="E61" s="20"/>
      <c r="F61" s="20"/>
      <c r="G61" s="20"/>
      <c r="H61" s="21"/>
      <c r="I61" s="22"/>
    </row>
    <row r="62" spans="1:9" ht="13.5" customHeight="1">
      <c r="A62" s="19">
        <v>663</v>
      </c>
      <c r="B62" s="90"/>
      <c r="C62" s="82"/>
      <c r="D62" s="20"/>
      <c r="E62" s="20"/>
      <c r="F62" s="20"/>
      <c r="G62" s="20">
        <v>10000</v>
      </c>
      <c r="H62" s="21"/>
      <c r="I62" s="22"/>
    </row>
    <row r="63" spans="1:9" ht="13.5" customHeight="1">
      <c r="A63" s="19">
        <v>671</v>
      </c>
      <c r="B63" s="91">
        <v>415000</v>
      </c>
      <c r="C63" s="82"/>
      <c r="D63" s="20"/>
      <c r="E63" s="20"/>
      <c r="F63" s="20"/>
      <c r="G63" s="20"/>
      <c r="H63" s="21"/>
      <c r="I63" s="22"/>
    </row>
    <row r="64" spans="1:9" ht="13.5" customHeight="1">
      <c r="A64" s="23"/>
      <c r="B64" s="91"/>
      <c r="C64" s="82"/>
      <c r="D64" s="20"/>
      <c r="E64" s="20"/>
      <c r="F64" s="20"/>
      <c r="G64" s="20"/>
      <c r="H64" s="21"/>
      <c r="I64" s="22"/>
    </row>
    <row r="65" spans="1:9" ht="13.5" customHeight="1" thickBot="1">
      <c r="A65" s="23"/>
      <c r="B65" s="91"/>
      <c r="C65" s="82"/>
      <c r="D65" s="20"/>
      <c r="E65" s="20"/>
      <c r="F65" s="20"/>
      <c r="G65" s="20"/>
      <c r="H65" s="21"/>
      <c r="I65" s="22"/>
    </row>
    <row r="66" spans="1:9" ht="27" customHeight="1" thickBot="1">
      <c r="A66" s="24" t="s">
        <v>67</v>
      </c>
      <c r="B66" s="92">
        <f>SUM(B62:B65)</f>
        <v>415000</v>
      </c>
      <c r="C66" s="92">
        <f aca="true" t="shared" si="4" ref="C66:I66">SUM(C59:C65)</f>
        <v>0</v>
      </c>
      <c r="D66" s="92">
        <f t="shared" si="4"/>
        <v>0</v>
      </c>
      <c r="E66" s="92">
        <f t="shared" si="4"/>
        <v>0</v>
      </c>
      <c r="F66" s="92">
        <f t="shared" si="4"/>
        <v>0</v>
      </c>
      <c r="G66" s="92">
        <f t="shared" si="4"/>
        <v>10000</v>
      </c>
      <c r="H66" s="92">
        <f t="shared" si="4"/>
        <v>0</v>
      </c>
      <c r="I66" s="121">
        <f t="shared" si="4"/>
        <v>0</v>
      </c>
    </row>
    <row r="67" spans="1:9" ht="30" customHeight="1" thickBot="1">
      <c r="A67" s="24" t="s">
        <v>22</v>
      </c>
      <c r="B67" s="170">
        <f>B66+C66+D66+E66+F66+G66+H66+I66</f>
        <v>425000</v>
      </c>
      <c r="C67" s="171"/>
      <c r="D67" s="171"/>
      <c r="E67" s="171"/>
      <c r="F67" s="171"/>
      <c r="G67" s="171"/>
      <c r="H67" s="171"/>
      <c r="I67" s="172"/>
    </row>
    <row r="68" spans="5:6" ht="13.5" thickBot="1">
      <c r="E68" s="27"/>
      <c r="F68" s="28"/>
    </row>
    <row r="69" spans="1:9" ht="42" customHeight="1" thickBot="1">
      <c r="A69" s="74" t="s">
        <v>11</v>
      </c>
      <c r="B69" s="173" t="s">
        <v>65</v>
      </c>
      <c r="C69" s="174"/>
      <c r="D69" s="174"/>
      <c r="E69" s="174"/>
      <c r="F69" s="174"/>
      <c r="G69" s="174"/>
      <c r="H69" s="174"/>
      <c r="I69" s="175"/>
    </row>
    <row r="70" spans="1:9" ht="60.75" customHeight="1" thickBot="1">
      <c r="A70" s="75" t="s">
        <v>12</v>
      </c>
      <c r="B70" s="79" t="s">
        <v>46</v>
      </c>
      <c r="C70" s="78" t="s">
        <v>47</v>
      </c>
      <c r="D70" s="17" t="s">
        <v>13</v>
      </c>
      <c r="E70" s="17" t="s">
        <v>14</v>
      </c>
      <c r="F70" s="17" t="s">
        <v>15</v>
      </c>
      <c r="G70" s="17" t="s">
        <v>16</v>
      </c>
      <c r="H70" s="17" t="s">
        <v>17</v>
      </c>
      <c r="I70" s="18" t="s">
        <v>18</v>
      </c>
    </row>
    <row r="71" spans="1:9" ht="12.75">
      <c r="A71" s="3">
        <v>633</v>
      </c>
      <c r="B71" s="3"/>
      <c r="C71" s="81"/>
      <c r="D71" s="4"/>
      <c r="E71" s="5"/>
      <c r="F71" s="6"/>
      <c r="G71" s="6"/>
      <c r="H71" s="7"/>
      <c r="I71" s="8"/>
    </row>
    <row r="72" spans="1:9" ht="12.75">
      <c r="A72" s="19">
        <v>642</v>
      </c>
      <c r="B72" s="89"/>
      <c r="C72" s="82"/>
      <c r="D72" s="20"/>
      <c r="E72" s="20"/>
      <c r="F72" s="20"/>
      <c r="G72" s="20"/>
      <c r="H72" s="21"/>
      <c r="I72" s="22"/>
    </row>
    <row r="73" spans="1:9" ht="12.75">
      <c r="A73" s="19">
        <v>652</v>
      </c>
      <c r="B73" s="89"/>
      <c r="C73" s="82"/>
      <c r="D73" s="20"/>
      <c r="E73" s="20"/>
      <c r="F73" s="20"/>
      <c r="G73" s="20"/>
      <c r="H73" s="21"/>
      <c r="I73" s="22"/>
    </row>
    <row r="74" spans="1:9" ht="12.75">
      <c r="A74" s="19">
        <v>663</v>
      </c>
      <c r="B74" s="90"/>
      <c r="C74" s="82"/>
      <c r="D74" s="20"/>
      <c r="E74" s="20"/>
      <c r="F74" s="20"/>
      <c r="G74" s="20">
        <v>10000</v>
      </c>
      <c r="H74" s="21"/>
      <c r="I74" s="22"/>
    </row>
    <row r="75" spans="1:9" ht="12.75">
      <c r="A75" s="19">
        <v>671</v>
      </c>
      <c r="B75" s="91">
        <v>415000</v>
      </c>
      <c r="C75" s="82"/>
      <c r="D75" s="20"/>
      <c r="E75" s="20"/>
      <c r="F75" s="20"/>
      <c r="G75" s="20"/>
      <c r="H75" s="21"/>
      <c r="I75" s="22"/>
    </row>
    <row r="76" spans="1:9" ht="12.75">
      <c r="A76" s="19"/>
      <c r="B76" s="91"/>
      <c r="C76" s="82"/>
      <c r="D76" s="20"/>
      <c r="E76" s="20"/>
      <c r="F76" s="20"/>
      <c r="G76" s="20"/>
      <c r="H76" s="21"/>
      <c r="I76" s="22"/>
    </row>
    <row r="77" spans="1:9" ht="13.5" thickBot="1">
      <c r="A77" s="23"/>
      <c r="B77" s="91"/>
      <c r="C77" s="82"/>
      <c r="D77" s="20"/>
      <c r="E77" s="20"/>
      <c r="F77" s="20"/>
      <c r="G77" s="20"/>
      <c r="H77" s="21"/>
      <c r="I77" s="22"/>
    </row>
    <row r="78" spans="1:9" ht="26.25" thickBot="1">
      <c r="A78" s="24" t="s">
        <v>67</v>
      </c>
      <c r="B78" s="92">
        <f aca="true" t="shared" si="5" ref="B78:I78">SUM(B71:B77)</f>
        <v>415000</v>
      </c>
      <c r="C78" s="92">
        <f t="shared" si="5"/>
        <v>0</v>
      </c>
      <c r="D78" s="92">
        <f t="shared" si="5"/>
        <v>0</v>
      </c>
      <c r="E78" s="92">
        <f t="shared" si="5"/>
        <v>0</v>
      </c>
      <c r="F78" s="92">
        <f t="shared" si="5"/>
        <v>0</v>
      </c>
      <c r="G78" s="92">
        <f t="shared" si="5"/>
        <v>10000</v>
      </c>
      <c r="H78" s="92">
        <f t="shared" si="5"/>
        <v>0</v>
      </c>
      <c r="I78" s="121">
        <f t="shared" si="5"/>
        <v>0</v>
      </c>
    </row>
    <row r="79" spans="1:9" ht="29.25" customHeight="1" thickBot="1">
      <c r="A79" s="24" t="s">
        <v>69</v>
      </c>
      <c r="B79" s="170">
        <f>B78+C78+D78+E78+F78+G78+H78+I78</f>
        <v>425000</v>
      </c>
      <c r="C79" s="171"/>
      <c r="D79" s="171"/>
      <c r="E79" s="171"/>
      <c r="F79" s="171"/>
      <c r="G79" s="171"/>
      <c r="H79" s="171"/>
      <c r="I79" s="172"/>
    </row>
    <row r="80" spans="5:6" ht="12.75">
      <c r="E80" s="27"/>
      <c r="F80" s="28"/>
    </row>
    <row r="81" spans="1:7" ht="12.75">
      <c r="A81" s="26" t="s">
        <v>71</v>
      </c>
      <c r="E81" s="27"/>
      <c r="F81" s="28"/>
      <c r="G81" s="9" t="s">
        <v>53</v>
      </c>
    </row>
    <row r="82" spans="5:7" ht="24" customHeight="1">
      <c r="E82" s="27"/>
      <c r="F82" s="28"/>
      <c r="G82" s="9" t="s">
        <v>54</v>
      </c>
    </row>
    <row r="83" spans="5:6" ht="12.75">
      <c r="E83" s="27"/>
      <c r="F83" s="28"/>
    </row>
    <row r="84" spans="4:6" ht="12.75">
      <c r="D84" s="29"/>
      <c r="E84" s="27"/>
      <c r="F84" s="30"/>
    </row>
    <row r="85" spans="5:6" ht="12.75">
      <c r="E85" s="46"/>
      <c r="F85" s="47"/>
    </row>
    <row r="86" spans="5:6" ht="12.75">
      <c r="E86" s="27"/>
      <c r="F86" s="28"/>
    </row>
    <row r="87" spans="5:6" ht="12.75">
      <c r="E87" s="41"/>
      <c r="F87" s="42"/>
    </row>
    <row r="88" spans="5:6" ht="12.75">
      <c r="E88" s="41"/>
      <c r="F88" s="42"/>
    </row>
    <row r="89" spans="5:6" ht="12.75">
      <c r="E89" s="27"/>
      <c r="F89" s="28"/>
    </row>
    <row r="90" spans="5:6" ht="12.75">
      <c r="E90" s="34"/>
      <c r="F90" s="32"/>
    </row>
    <row r="91" spans="5:6" ht="12.75">
      <c r="E91" s="27"/>
      <c r="F91" s="28"/>
    </row>
    <row r="92" spans="5:6" ht="12.75">
      <c r="E92" s="27"/>
      <c r="F92" s="28"/>
    </row>
    <row r="93" spans="5:6" ht="12.75">
      <c r="E93" s="34"/>
      <c r="F93" s="32"/>
    </row>
    <row r="94" spans="5:6" ht="12.75">
      <c r="E94" s="27"/>
      <c r="F94" s="28"/>
    </row>
    <row r="95" spans="5:6" ht="12.75">
      <c r="E95" s="41"/>
      <c r="F95" s="42"/>
    </row>
    <row r="96" spans="5:6" ht="12.75">
      <c r="E96" s="34"/>
      <c r="F96" s="47"/>
    </row>
    <row r="97" spans="5:6" ht="12.75">
      <c r="E97" s="33"/>
      <c r="F97" s="42"/>
    </row>
    <row r="98" spans="5:6" ht="12.75">
      <c r="E98" s="34"/>
      <c r="F98" s="32"/>
    </row>
    <row r="99" spans="5:6" ht="12.75">
      <c r="E99" s="27"/>
      <c r="F99" s="28"/>
    </row>
    <row r="100" spans="4:6" ht="12.75">
      <c r="D100" s="29"/>
      <c r="E100" s="27"/>
      <c r="F100" s="30"/>
    </row>
    <row r="101" spans="5:6" ht="12.75">
      <c r="E101" s="33"/>
      <c r="F101" s="32"/>
    </row>
    <row r="102" spans="5:6" ht="12.75">
      <c r="E102" s="33"/>
      <c r="F102" s="42"/>
    </row>
    <row r="103" spans="4:6" ht="12.75">
      <c r="D103" s="29"/>
      <c r="E103" s="33"/>
      <c r="F103" s="48"/>
    </row>
    <row r="104" spans="4:6" ht="12.75">
      <c r="D104" s="29"/>
      <c r="E104" s="34"/>
      <c r="F104" s="35"/>
    </row>
    <row r="105" spans="5:6" ht="12.75">
      <c r="E105" s="27"/>
      <c r="F105" s="28"/>
    </row>
    <row r="106" spans="5:6" ht="12.75">
      <c r="E106" s="46"/>
      <c r="F106" s="49"/>
    </row>
    <row r="107" spans="5:6" ht="11.25" customHeight="1">
      <c r="E107" s="41"/>
      <c r="F107" s="42"/>
    </row>
    <row r="108" spans="3:6" ht="24" customHeight="1">
      <c r="C108" s="29"/>
      <c r="E108" s="41"/>
      <c r="F108" s="50"/>
    </row>
    <row r="109" spans="4:6" ht="15" customHeight="1">
      <c r="D109" s="29"/>
      <c r="E109" s="41"/>
      <c r="F109" s="50"/>
    </row>
    <row r="110" spans="5:6" ht="11.25" customHeight="1">
      <c r="E110" s="46"/>
      <c r="F110" s="47"/>
    </row>
    <row r="111" spans="5:6" ht="12.75">
      <c r="E111" s="41"/>
      <c r="F111" s="42"/>
    </row>
    <row r="112" spans="3:6" ht="13.5" customHeight="1">
      <c r="C112" s="29"/>
      <c r="E112" s="41"/>
      <c r="F112" s="51"/>
    </row>
    <row r="113" spans="4:6" ht="12.75" customHeight="1">
      <c r="D113" s="29"/>
      <c r="E113" s="41"/>
      <c r="F113" s="30"/>
    </row>
    <row r="114" spans="4:6" ht="12.75" customHeight="1">
      <c r="D114" s="29"/>
      <c r="E114" s="34"/>
      <c r="F114" s="35"/>
    </row>
    <row r="115" spans="5:6" ht="12.75">
      <c r="E115" s="27"/>
      <c r="F115" s="28"/>
    </row>
    <row r="116" spans="4:6" ht="12.75">
      <c r="D116" s="29"/>
      <c r="E116" s="27"/>
      <c r="F116" s="48"/>
    </row>
    <row r="117" spans="5:6" ht="12.75">
      <c r="E117" s="46"/>
      <c r="F117" s="47"/>
    </row>
    <row r="118" spans="5:6" ht="12.75">
      <c r="E118" s="41"/>
      <c r="F118" s="42"/>
    </row>
    <row r="119" spans="5:6" ht="12.75">
      <c r="E119" s="27"/>
      <c r="F119" s="28"/>
    </row>
    <row r="120" spans="1:6" ht="19.5" customHeight="1">
      <c r="A120" s="52"/>
      <c r="B120" s="52"/>
      <c r="C120" s="12"/>
      <c r="D120" s="12"/>
      <c r="E120" s="12"/>
      <c r="F120" s="38"/>
    </row>
    <row r="121" spans="1:6" ht="15" customHeight="1">
      <c r="A121" s="29"/>
      <c r="B121" s="29"/>
      <c r="E121" s="40"/>
      <c r="F121" s="38"/>
    </row>
    <row r="122" spans="1:6" ht="12.75">
      <c r="A122" s="29"/>
      <c r="B122" s="29"/>
      <c r="C122" s="29"/>
      <c r="E122" s="40"/>
      <c r="F122" s="30"/>
    </row>
    <row r="123" spans="4:6" ht="12.75">
      <c r="D123" s="29"/>
      <c r="E123" s="27"/>
      <c r="F123" s="38"/>
    </row>
    <row r="124" spans="5:6" ht="12.75">
      <c r="E124" s="31"/>
      <c r="F124" s="32"/>
    </row>
    <row r="125" spans="3:6" ht="12.75">
      <c r="C125" s="29"/>
      <c r="E125" s="27"/>
      <c r="F125" s="30"/>
    </row>
    <row r="126" spans="4:6" ht="12.75">
      <c r="D126" s="29"/>
      <c r="E126" s="27"/>
      <c r="F126" s="30"/>
    </row>
    <row r="127" spans="5:6" ht="12.75">
      <c r="E127" s="34"/>
      <c r="F127" s="35"/>
    </row>
    <row r="128" spans="4:6" ht="22.5" customHeight="1">
      <c r="D128" s="29"/>
      <c r="E128" s="27"/>
      <c r="F128" s="36"/>
    </row>
    <row r="129" spans="5:6" ht="12.75">
      <c r="E129" s="27"/>
      <c r="F129" s="35"/>
    </row>
    <row r="130" spans="3:6" ht="12.75">
      <c r="C130" s="29"/>
      <c r="E130" s="33"/>
      <c r="F130" s="38"/>
    </row>
    <row r="131" spans="4:6" ht="12.75">
      <c r="D131" s="29"/>
      <c r="E131" s="33"/>
      <c r="F131" s="39"/>
    </row>
    <row r="132" spans="5:6" ht="12.75">
      <c r="E132" s="34"/>
      <c r="F132" s="32"/>
    </row>
    <row r="133" spans="1:6" ht="13.5" customHeight="1">
      <c r="A133" s="29"/>
      <c r="B133" s="29"/>
      <c r="E133" s="40"/>
      <c r="F133" s="38"/>
    </row>
    <row r="134" spans="3:6" ht="13.5" customHeight="1">
      <c r="C134" s="29"/>
      <c r="E134" s="27"/>
      <c r="F134" s="38"/>
    </row>
    <row r="135" spans="4:6" ht="13.5" customHeight="1">
      <c r="D135" s="29"/>
      <c r="E135" s="27"/>
      <c r="F135" s="30"/>
    </row>
    <row r="136" spans="4:6" ht="12.75">
      <c r="D136" s="29"/>
      <c r="E136" s="34"/>
      <c r="F136" s="32"/>
    </row>
    <row r="137" spans="4:6" ht="12.75">
      <c r="D137" s="29"/>
      <c r="E137" s="27"/>
      <c r="F137" s="30"/>
    </row>
    <row r="138" spans="5:6" ht="12.75">
      <c r="E138" s="46"/>
      <c r="F138" s="47"/>
    </row>
    <row r="139" spans="4:6" ht="12.75">
      <c r="D139" s="29"/>
      <c r="E139" s="33"/>
      <c r="F139" s="48"/>
    </row>
    <row r="140" spans="4:6" ht="12.75">
      <c r="D140" s="29"/>
      <c r="E140" s="34"/>
      <c r="F140" s="35"/>
    </row>
    <row r="141" spans="5:6" ht="12.75">
      <c r="E141" s="46"/>
      <c r="F141" s="53"/>
    </row>
    <row r="142" spans="3:6" ht="12.75">
      <c r="C142" s="29"/>
      <c r="E142" s="41"/>
      <c r="F142" s="51"/>
    </row>
    <row r="143" spans="4:6" ht="12.75">
      <c r="D143" s="29"/>
      <c r="E143" s="41"/>
      <c r="F143" s="30"/>
    </row>
    <row r="144" spans="4:6" ht="12.75">
      <c r="D144" s="29"/>
      <c r="E144" s="34"/>
      <c r="F144" s="35"/>
    </row>
    <row r="145" spans="4:6" ht="12.75">
      <c r="D145" s="29"/>
      <c r="E145" s="34"/>
      <c r="F145" s="35"/>
    </row>
    <row r="146" spans="5:6" ht="12.75">
      <c r="E146" s="27"/>
      <c r="F146" s="28"/>
    </row>
    <row r="147" spans="1:6" s="54" customFormat="1" ht="18" customHeight="1">
      <c r="A147" s="166"/>
      <c r="B147" s="166"/>
      <c r="C147" s="166"/>
      <c r="D147" s="166"/>
      <c r="E147" s="166"/>
      <c r="F147" s="166"/>
    </row>
    <row r="148" spans="1:6" ht="28.5" customHeight="1">
      <c r="A148" s="43"/>
      <c r="B148" s="43"/>
      <c r="C148" s="43"/>
      <c r="D148" s="43"/>
      <c r="E148" s="44"/>
      <c r="F148" s="45"/>
    </row>
    <row r="150" spans="1:6" ht="15.75">
      <c r="A150" s="56"/>
      <c r="B150" s="56"/>
      <c r="C150" s="29"/>
      <c r="D150" s="29"/>
      <c r="E150" s="57"/>
      <c r="F150" s="11"/>
    </row>
    <row r="151" spans="1:6" ht="12.75">
      <c r="A151" s="29"/>
      <c r="B151" s="29"/>
      <c r="C151" s="29"/>
      <c r="D151" s="29"/>
      <c r="E151" s="57"/>
      <c r="F151" s="11"/>
    </row>
    <row r="152" spans="1:6" ht="17.25" customHeight="1">
      <c r="A152" s="29"/>
      <c r="B152" s="29"/>
      <c r="C152" s="29"/>
      <c r="D152" s="29"/>
      <c r="E152" s="57"/>
      <c r="F152" s="11"/>
    </row>
    <row r="153" spans="1:6" ht="13.5" customHeight="1">
      <c r="A153" s="29"/>
      <c r="B153" s="29"/>
      <c r="C153" s="29"/>
      <c r="D153" s="29"/>
      <c r="E153" s="57"/>
      <c r="F153" s="11"/>
    </row>
    <row r="154" spans="1:6" ht="12.75">
      <c r="A154" s="29"/>
      <c r="B154" s="29"/>
      <c r="C154" s="29"/>
      <c r="D154" s="29"/>
      <c r="E154" s="57"/>
      <c r="F154" s="11"/>
    </row>
    <row r="155" spans="1:4" ht="12.75">
      <c r="A155" s="29"/>
      <c r="B155" s="29"/>
      <c r="C155" s="29"/>
      <c r="D155" s="29"/>
    </row>
    <row r="156" spans="1:6" ht="12.75">
      <c r="A156" s="29"/>
      <c r="B156" s="29"/>
      <c r="C156" s="29"/>
      <c r="D156" s="29"/>
      <c r="E156" s="57"/>
      <c r="F156" s="11"/>
    </row>
    <row r="157" spans="1:6" ht="12.75">
      <c r="A157" s="29"/>
      <c r="B157" s="29"/>
      <c r="C157" s="29"/>
      <c r="D157" s="29"/>
      <c r="E157" s="57"/>
      <c r="F157" s="58"/>
    </row>
    <row r="158" spans="1:6" ht="12.75">
      <c r="A158" s="29"/>
      <c r="B158" s="29"/>
      <c r="C158" s="29"/>
      <c r="D158" s="29"/>
      <c r="E158" s="57"/>
      <c r="F158" s="11"/>
    </row>
    <row r="159" spans="1:6" ht="22.5" customHeight="1">
      <c r="A159" s="29"/>
      <c r="B159" s="29"/>
      <c r="C159" s="29"/>
      <c r="D159" s="29"/>
      <c r="E159" s="57"/>
      <c r="F159" s="36"/>
    </row>
    <row r="160" spans="5:6" ht="22.5" customHeight="1">
      <c r="E160" s="34"/>
      <c r="F160" s="37"/>
    </row>
  </sheetData>
  <sheetProtection/>
  <mergeCells count="15">
    <mergeCell ref="A2:I2"/>
    <mergeCell ref="B13:I13"/>
    <mergeCell ref="B15:I15"/>
    <mergeCell ref="B23:I23"/>
    <mergeCell ref="B25:I25"/>
    <mergeCell ref="B33:I33"/>
    <mergeCell ref="B4:I4"/>
    <mergeCell ref="A147:F147"/>
    <mergeCell ref="A37:I37"/>
    <mergeCell ref="B39:I39"/>
    <mergeCell ref="B49:I49"/>
    <mergeCell ref="B57:I57"/>
    <mergeCell ref="B67:I67"/>
    <mergeCell ref="B69:I69"/>
    <mergeCell ref="B79:I7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3" max="8" man="1"/>
    <brk id="82" max="9" man="1"/>
    <brk id="14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90"/>
  <sheetViews>
    <sheetView zoomScalePageLayoutView="0" workbookViewId="0" topLeftCell="A25">
      <selection activeCell="A43" sqref="A43:IV43"/>
    </sheetView>
  </sheetViews>
  <sheetFormatPr defaultColWidth="11.421875" defaultRowHeight="12.75"/>
  <cols>
    <col min="1" max="1" width="8.28125" style="68" customWidth="1"/>
    <col min="2" max="2" width="36.57421875" style="70" customWidth="1"/>
    <col min="3" max="3" width="12.57421875" style="2" customWidth="1"/>
    <col min="4" max="4" width="12.140625" style="2" customWidth="1"/>
    <col min="5" max="5" width="11.421875" style="2" bestFit="1" customWidth="1"/>
    <col min="6" max="6" width="10.00390625" style="2" customWidth="1"/>
    <col min="7" max="7" width="11.8515625" style="2" customWidth="1"/>
    <col min="8" max="8" width="8.421875" style="2" customWidth="1"/>
    <col min="9" max="9" width="9.140625" style="2" bestFit="1" customWidth="1"/>
    <col min="10" max="10" width="14.28125" style="2" customWidth="1"/>
    <col min="11" max="12" width="12.28125" style="2" bestFit="1" customWidth="1"/>
    <col min="13" max="16384" width="11.421875" style="9" customWidth="1"/>
  </cols>
  <sheetData>
    <row r="2" spans="1:4" ht="19.5" customHeight="1">
      <c r="A2" s="179" t="s">
        <v>74</v>
      </c>
      <c r="B2" s="179"/>
      <c r="C2" s="179"/>
      <c r="D2" s="179"/>
    </row>
    <row r="3" spans="1:12" ht="35.25" customHeight="1">
      <c r="A3" s="176" t="s">
        <v>75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s="11" customFormat="1" ht="67.5">
      <c r="A4" s="120" t="s">
        <v>23</v>
      </c>
      <c r="B4" s="10" t="s">
        <v>24</v>
      </c>
      <c r="C4" s="10" t="s">
        <v>72</v>
      </c>
      <c r="D4" s="71" t="s">
        <v>46</v>
      </c>
      <c r="E4" s="71" t="s">
        <v>47</v>
      </c>
      <c r="F4" s="71" t="s">
        <v>13</v>
      </c>
      <c r="G4" s="71" t="s">
        <v>14</v>
      </c>
      <c r="H4" s="71" t="s">
        <v>50</v>
      </c>
      <c r="I4" s="71" t="s">
        <v>25</v>
      </c>
      <c r="J4" s="71" t="s">
        <v>17</v>
      </c>
      <c r="K4" s="10" t="s">
        <v>40</v>
      </c>
      <c r="L4" s="10" t="s">
        <v>73</v>
      </c>
    </row>
    <row r="5" spans="1:12" s="11" customFormat="1" ht="29.25" customHeight="1">
      <c r="A5" s="104"/>
      <c r="B5" s="105" t="s">
        <v>48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s="11" customFormat="1" ht="30.75" customHeight="1">
      <c r="A6" s="110" t="s">
        <v>45</v>
      </c>
      <c r="B6" s="108" t="s">
        <v>56</v>
      </c>
      <c r="C6" s="109">
        <f>SUM(C7+C19)</f>
        <v>8456632</v>
      </c>
      <c r="D6" s="109">
        <f aca="true" t="shared" si="0" ref="D6:L6">SUM(D7+D19)</f>
        <v>6490243</v>
      </c>
      <c r="E6" s="109">
        <f t="shared" si="0"/>
        <v>1570189</v>
      </c>
      <c r="F6" s="109">
        <f t="shared" si="0"/>
        <v>20200</v>
      </c>
      <c r="G6" s="109">
        <f t="shared" si="0"/>
        <v>360000</v>
      </c>
      <c r="H6" s="109">
        <f t="shared" si="0"/>
        <v>1000</v>
      </c>
      <c r="I6" s="109">
        <f t="shared" si="0"/>
        <v>10000</v>
      </c>
      <c r="J6" s="109">
        <f t="shared" si="0"/>
        <v>5000</v>
      </c>
      <c r="K6" s="109">
        <f t="shared" si="0"/>
        <v>8438955</v>
      </c>
      <c r="L6" s="109">
        <f t="shared" si="0"/>
        <v>8607010</v>
      </c>
    </row>
    <row r="7" spans="1:12" s="11" customFormat="1" ht="30.75" customHeight="1">
      <c r="A7" s="104">
        <v>3</v>
      </c>
      <c r="B7" s="108" t="s">
        <v>26</v>
      </c>
      <c r="C7" s="109">
        <f aca="true" t="shared" si="1" ref="C7:L7">SUM(C8+C12+C17)</f>
        <v>8431632</v>
      </c>
      <c r="D7" s="109">
        <f t="shared" si="1"/>
        <v>6490243</v>
      </c>
      <c r="E7" s="109">
        <f t="shared" si="1"/>
        <v>1560189</v>
      </c>
      <c r="F7" s="109">
        <f t="shared" si="1"/>
        <v>15200</v>
      </c>
      <c r="G7" s="109">
        <f t="shared" si="1"/>
        <v>360000</v>
      </c>
      <c r="H7" s="109">
        <f t="shared" si="1"/>
        <v>1000</v>
      </c>
      <c r="I7" s="109">
        <f t="shared" si="1"/>
        <v>0</v>
      </c>
      <c r="J7" s="109">
        <f t="shared" si="1"/>
        <v>5000</v>
      </c>
      <c r="K7" s="109">
        <f t="shared" si="1"/>
        <v>8401955</v>
      </c>
      <c r="L7" s="109">
        <f t="shared" si="1"/>
        <v>8550010</v>
      </c>
    </row>
    <row r="8" spans="1:12" s="11" customFormat="1" ht="21.75" customHeight="1">
      <c r="A8" s="104">
        <v>31</v>
      </c>
      <c r="B8" s="108" t="s">
        <v>27</v>
      </c>
      <c r="C8" s="109">
        <f>SUM(C9:C11)</f>
        <v>6363112</v>
      </c>
      <c r="D8" s="109">
        <f aca="true" t="shared" si="2" ref="D8:J8">SUM(D9:D11)</f>
        <v>6290243</v>
      </c>
      <c r="E8" s="109">
        <f t="shared" si="2"/>
        <v>72869</v>
      </c>
      <c r="F8" s="109">
        <f t="shared" si="2"/>
        <v>0</v>
      </c>
      <c r="G8" s="109">
        <f t="shared" si="2"/>
        <v>0</v>
      </c>
      <c r="H8" s="109">
        <f t="shared" si="2"/>
        <v>0</v>
      </c>
      <c r="I8" s="109">
        <f t="shared" si="2"/>
        <v>0</v>
      </c>
      <c r="J8" s="109">
        <f t="shared" si="2"/>
        <v>0</v>
      </c>
      <c r="K8" s="109">
        <v>6307955</v>
      </c>
      <c r="L8" s="109">
        <v>6399010</v>
      </c>
    </row>
    <row r="9" spans="1:12" ht="12.75">
      <c r="A9" s="111">
        <v>311</v>
      </c>
      <c r="B9" s="106" t="s">
        <v>28</v>
      </c>
      <c r="C9" s="107">
        <v>5384400</v>
      </c>
      <c r="D9" s="107">
        <v>5319900</v>
      </c>
      <c r="E9" s="107">
        <v>64500</v>
      </c>
      <c r="F9" s="107"/>
      <c r="G9" s="107"/>
      <c r="H9" s="107"/>
      <c r="I9" s="107"/>
      <c r="J9" s="107"/>
      <c r="K9" s="107"/>
      <c r="L9" s="103"/>
    </row>
    <row r="10" spans="1:12" ht="12.75">
      <c r="A10" s="111">
        <v>312</v>
      </c>
      <c r="B10" s="106" t="s">
        <v>29</v>
      </c>
      <c r="C10" s="107">
        <v>50000</v>
      </c>
      <c r="D10" s="107">
        <v>50000</v>
      </c>
      <c r="E10" s="107"/>
      <c r="F10" s="107"/>
      <c r="G10" s="107"/>
      <c r="H10" s="107"/>
      <c r="I10" s="107"/>
      <c r="J10" s="107"/>
      <c r="K10" s="107"/>
      <c r="L10" s="103"/>
    </row>
    <row r="11" spans="1:12" ht="12.75">
      <c r="A11" s="111">
        <v>313</v>
      </c>
      <c r="B11" s="106" t="s">
        <v>30</v>
      </c>
      <c r="C11" s="107">
        <v>928712</v>
      </c>
      <c r="D11" s="107">
        <v>920343</v>
      </c>
      <c r="E11" s="107">
        <v>8369</v>
      </c>
      <c r="F11" s="107"/>
      <c r="G11" s="107"/>
      <c r="H11" s="107"/>
      <c r="I11" s="107"/>
      <c r="J11" s="107"/>
      <c r="K11" s="107"/>
      <c r="L11" s="103"/>
    </row>
    <row r="12" spans="1:12" s="11" customFormat="1" ht="24" customHeight="1">
      <c r="A12" s="104">
        <v>32</v>
      </c>
      <c r="B12" s="108" t="s">
        <v>31</v>
      </c>
      <c r="C12" s="109">
        <f>SUM(C13:C16)</f>
        <v>2056320</v>
      </c>
      <c r="D12" s="109">
        <f aca="true" t="shared" si="3" ref="D12:J12">SUM(D13:D16)</f>
        <v>200000</v>
      </c>
      <c r="E12" s="109">
        <f t="shared" si="3"/>
        <v>1475320</v>
      </c>
      <c r="F12" s="109">
        <f t="shared" si="3"/>
        <v>15000</v>
      </c>
      <c r="G12" s="109">
        <f t="shared" si="3"/>
        <v>360000</v>
      </c>
      <c r="H12" s="109">
        <f t="shared" si="3"/>
        <v>1000</v>
      </c>
      <c r="I12" s="109">
        <f t="shared" si="3"/>
        <v>0</v>
      </c>
      <c r="J12" s="109">
        <f t="shared" si="3"/>
        <v>5000</v>
      </c>
      <c r="K12" s="109">
        <v>2085000</v>
      </c>
      <c r="L12" s="109">
        <v>2142000</v>
      </c>
    </row>
    <row r="13" spans="1:12" s="11" customFormat="1" ht="18.75" customHeight="1">
      <c r="A13" s="111">
        <v>321</v>
      </c>
      <c r="B13" s="106" t="s">
        <v>32</v>
      </c>
      <c r="C13" s="107">
        <f>SUM(D13+E13+F13+G13+H13+I13+J13)</f>
        <v>240320</v>
      </c>
      <c r="D13" s="107">
        <v>200000</v>
      </c>
      <c r="E13" s="107">
        <v>39320</v>
      </c>
      <c r="F13" s="107"/>
      <c r="G13" s="107"/>
      <c r="H13" s="107">
        <v>1000</v>
      </c>
      <c r="I13" s="107">
        <f>SUM(I14:I16)</f>
        <v>0</v>
      </c>
      <c r="J13" s="107"/>
      <c r="K13" s="107"/>
      <c r="L13" s="107"/>
    </row>
    <row r="14" spans="1:12" ht="12.75">
      <c r="A14" s="111">
        <v>322</v>
      </c>
      <c r="B14" s="106" t="s">
        <v>33</v>
      </c>
      <c r="C14" s="107">
        <f>SUM(D14+E14+F14+G14+H14+I14+J14)</f>
        <v>904000</v>
      </c>
      <c r="D14" s="107"/>
      <c r="E14" s="107">
        <v>529000</v>
      </c>
      <c r="F14" s="107">
        <v>10000</v>
      </c>
      <c r="G14" s="107">
        <v>360000</v>
      </c>
      <c r="H14" s="107"/>
      <c r="I14" s="107"/>
      <c r="J14" s="107">
        <v>5000</v>
      </c>
      <c r="K14" s="107"/>
      <c r="L14" s="103"/>
    </row>
    <row r="15" spans="1:12" ht="12.75">
      <c r="A15" s="111">
        <v>323</v>
      </c>
      <c r="B15" s="106" t="s">
        <v>34</v>
      </c>
      <c r="C15" s="107">
        <f>SUM(D15+E15+F15+G15+H15+I15+J15)</f>
        <v>862000</v>
      </c>
      <c r="D15" s="107"/>
      <c r="E15" s="107">
        <v>857000</v>
      </c>
      <c r="F15" s="107">
        <v>5000</v>
      </c>
      <c r="G15" s="107"/>
      <c r="H15" s="107"/>
      <c r="I15" s="107"/>
      <c r="J15" s="107"/>
      <c r="K15" s="107"/>
      <c r="L15" s="103"/>
    </row>
    <row r="16" spans="1:12" ht="12.75">
      <c r="A16" s="111">
        <v>329</v>
      </c>
      <c r="B16" s="106" t="s">
        <v>35</v>
      </c>
      <c r="C16" s="107">
        <f>SUM(D16+E16+F16+G16+H16+I16+J16)</f>
        <v>50000</v>
      </c>
      <c r="D16" s="107"/>
      <c r="E16" s="107">
        <v>50000</v>
      </c>
      <c r="F16" s="107"/>
      <c r="G16" s="107"/>
      <c r="H16" s="107"/>
      <c r="I16" s="107"/>
      <c r="J16" s="107"/>
      <c r="K16" s="107"/>
      <c r="L16" s="103"/>
    </row>
    <row r="17" spans="1:12" s="11" customFormat="1" ht="21.75" customHeight="1">
      <c r="A17" s="104">
        <v>34</v>
      </c>
      <c r="B17" s="108" t="s">
        <v>36</v>
      </c>
      <c r="C17" s="109">
        <f>SUM(C18)</f>
        <v>12200</v>
      </c>
      <c r="D17" s="109">
        <f>SUM(D18)</f>
        <v>0</v>
      </c>
      <c r="E17" s="109">
        <f aca="true" t="shared" si="4" ref="E17:J17">SUM(E18)</f>
        <v>12000</v>
      </c>
      <c r="F17" s="109">
        <f t="shared" si="4"/>
        <v>200</v>
      </c>
      <c r="G17" s="109">
        <f t="shared" si="4"/>
        <v>0</v>
      </c>
      <c r="H17" s="109">
        <f t="shared" si="4"/>
        <v>0</v>
      </c>
      <c r="I17" s="109">
        <f t="shared" si="4"/>
        <v>0</v>
      </c>
      <c r="J17" s="109">
        <f t="shared" si="4"/>
        <v>0</v>
      </c>
      <c r="K17" s="109">
        <v>9000</v>
      </c>
      <c r="L17" s="109">
        <v>9000</v>
      </c>
    </row>
    <row r="18" spans="1:12" ht="19.5" customHeight="1">
      <c r="A18" s="111">
        <v>343</v>
      </c>
      <c r="B18" s="106" t="s">
        <v>37</v>
      </c>
      <c r="C18" s="107">
        <v>12200</v>
      </c>
      <c r="D18" s="107">
        <v>0</v>
      </c>
      <c r="E18" s="107">
        <v>12000</v>
      </c>
      <c r="F18" s="107">
        <v>200</v>
      </c>
      <c r="G18" s="107">
        <v>0</v>
      </c>
      <c r="H18" s="107">
        <v>0</v>
      </c>
      <c r="I18" s="107">
        <v>0</v>
      </c>
      <c r="J18" s="107">
        <v>0</v>
      </c>
      <c r="K18" s="107"/>
      <c r="L18" s="107"/>
    </row>
    <row r="19" spans="1:12" s="11" customFormat="1" ht="35.25" customHeight="1">
      <c r="A19" s="104">
        <v>4</v>
      </c>
      <c r="B19" s="108" t="s">
        <v>39</v>
      </c>
      <c r="C19" s="109">
        <f>SUM(D19+E19+F19+G19+H19+I19+J19)</f>
        <v>25000</v>
      </c>
      <c r="D19" s="109">
        <f>SUM(D21:D23)</f>
        <v>0</v>
      </c>
      <c r="E19" s="109">
        <f aca="true" t="shared" si="5" ref="E19:J19">SUM(E21:E23)</f>
        <v>10000</v>
      </c>
      <c r="F19" s="109">
        <f t="shared" si="5"/>
        <v>5000</v>
      </c>
      <c r="G19" s="109">
        <f t="shared" si="5"/>
        <v>0</v>
      </c>
      <c r="H19" s="109">
        <f t="shared" si="5"/>
        <v>0</v>
      </c>
      <c r="I19" s="109">
        <f t="shared" si="5"/>
        <v>10000</v>
      </c>
      <c r="J19" s="109">
        <f t="shared" si="5"/>
        <v>0</v>
      </c>
      <c r="K19" s="109">
        <f>SUM(K20:K23)</f>
        <v>37000</v>
      </c>
      <c r="L19" s="109">
        <f>SUM(L20:L23)</f>
        <v>57000</v>
      </c>
    </row>
    <row r="20" spans="1:12" s="11" customFormat="1" ht="24.75" customHeight="1">
      <c r="A20" s="104">
        <v>42</v>
      </c>
      <c r="B20" s="108" t="s">
        <v>39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ht="18" customHeight="1">
      <c r="A21" s="111">
        <v>422</v>
      </c>
      <c r="B21" s="106" t="s">
        <v>38</v>
      </c>
      <c r="C21" s="107">
        <f>SUM(D21+E21+F21+G21+H21+I21+J21)</f>
        <v>25000</v>
      </c>
      <c r="D21" s="107">
        <v>0</v>
      </c>
      <c r="E21" s="107">
        <v>10000</v>
      </c>
      <c r="F21" s="107">
        <v>5000</v>
      </c>
      <c r="G21" s="107">
        <v>0</v>
      </c>
      <c r="H21" s="107">
        <v>0</v>
      </c>
      <c r="I21" s="107">
        <v>10000</v>
      </c>
      <c r="J21" s="107">
        <v>0</v>
      </c>
      <c r="K21" s="107">
        <v>37000</v>
      </c>
      <c r="L21" s="107">
        <v>57000</v>
      </c>
    </row>
    <row r="22" spans="1:12" ht="25.5">
      <c r="A22" s="111">
        <v>424</v>
      </c>
      <c r="B22" s="106" t="s">
        <v>41</v>
      </c>
      <c r="C22" s="107">
        <f>SUM(D22+E22+F22+G22+H22+I22+J22)</f>
        <v>0</v>
      </c>
      <c r="D22" s="107"/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/>
      <c r="L22" s="107"/>
    </row>
    <row r="23" spans="1:12" ht="23.25" customHeight="1">
      <c r="A23" s="111">
        <v>451</v>
      </c>
      <c r="B23" s="106" t="s">
        <v>49</v>
      </c>
      <c r="C23" s="107">
        <f>SUM(D23+E23+F23+G23+H23+I23+J23)</f>
        <v>0</v>
      </c>
      <c r="D23" s="107"/>
      <c r="E23" s="107"/>
      <c r="F23" s="107">
        <f>SUM(F24:F27)</f>
        <v>0</v>
      </c>
      <c r="G23" s="107">
        <f>SUM(G24:G27)</f>
        <v>0</v>
      </c>
      <c r="H23" s="107">
        <f>SUM(H24:H27)</f>
        <v>0</v>
      </c>
      <c r="I23" s="107">
        <f>SUM(I24:I27)</f>
        <v>0</v>
      </c>
      <c r="J23" s="107">
        <f>SUM(J24:J27)</f>
        <v>0</v>
      </c>
      <c r="K23" s="107"/>
      <c r="L23" s="107"/>
    </row>
    <row r="24" spans="1:12" ht="12.75">
      <c r="A24" s="111"/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3"/>
    </row>
    <row r="25" spans="1:12" ht="12.75">
      <c r="A25" s="129"/>
      <c r="B25" s="119"/>
      <c r="C25" s="117"/>
      <c r="D25" s="117"/>
      <c r="E25" s="117"/>
      <c r="F25" s="117"/>
      <c r="G25" s="117"/>
      <c r="H25" s="117"/>
      <c r="I25" s="117"/>
      <c r="J25" s="117"/>
      <c r="K25" s="117"/>
      <c r="L25" s="118"/>
    </row>
    <row r="26" spans="1:12" ht="12.75">
      <c r="A26" s="66"/>
      <c r="B26" s="14"/>
      <c r="C26" s="49"/>
      <c r="D26" s="49"/>
      <c r="E26" s="49"/>
      <c r="F26" s="49"/>
      <c r="G26" s="49"/>
      <c r="H26" s="49"/>
      <c r="I26" s="49"/>
      <c r="J26" s="49"/>
      <c r="K26" s="49"/>
      <c r="L26" s="9"/>
    </row>
    <row r="27" spans="1:12" ht="12.75">
      <c r="A27" s="125"/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28"/>
    </row>
    <row r="28" spans="1:12" ht="36.75" customHeight="1">
      <c r="A28" s="110" t="s">
        <v>45</v>
      </c>
      <c r="B28" s="108" t="s">
        <v>57</v>
      </c>
      <c r="C28" s="109">
        <f>SUM(C29+C41)</f>
        <v>410000</v>
      </c>
      <c r="D28" s="109">
        <f aca="true" t="shared" si="6" ref="D28:L28">SUM(D29+D41)</f>
        <v>410000</v>
      </c>
      <c r="E28" s="109">
        <f t="shared" si="6"/>
        <v>0</v>
      </c>
      <c r="F28" s="109">
        <f t="shared" si="6"/>
        <v>0</v>
      </c>
      <c r="G28" s="109">
        <f t="shared" si="6"/>
        <v>0</v>
      </c>
      <c r="H28" s="109">
        <f t="shared" si="6"/>
        <v>0</v>
      </c>
      <c r="I28" s="109">
        <f t="shared" si="6"/>
        <v>10000</v>
      </c>
      <c r="J28" s="109">
        <f t="shared" si="6"/>
        <v>0</v>
      </c>
      <c r="K28" s="109">
        <f t="shared" si="6"/>
        <v>425000</v>
      </c>
      <c r="L28" s="109">
        <f t="shared" si="6"/>
        <v>425000</v>
      </c>
    </row>
    <row r="29" spans="1:12" ht="27" customHeight="1">
      <c r="A29" s="104">
        <v>3</v>
      </c>
      <c r="B29" s="108" t="s">
        <v>26</v>
      </c>
      <c r="C29" s="109">
        <f aca="true" t="shared" si="7" ref="C29:L29">SUM(C30+C34+C39)</f>
        <v>400000</v>
      </c>
      <c r="D29" s="109">
        <f t="shared" si="7"/>
        <v>400000</v>
      </c>
      <c r="E29" s="109">
        <f t="shared" si="7"/>
        <v>0</v>
      </c>
      <c r="F29" s="109">
        <f t="shared" si="7"/>
        <v>0</v>
      </c>
      <c r="G29" s="109">
        <f t="shared" si="7"/>
        <v>0</v>
      </c>
      <c r="H29" s="109">
        <f t="shared" si="7"/>
        <v>0</v>
      </c>
      <c r="I29" s="109">
        <f t="shared" si="7"/>
        <v>0</v>
      </c>
      <c r="J29" s="109">
        <f t="shared" si="7"/>
        <v>0</v>
      </c>
      <c r="K29" s="109">
        <f t="shared" si="7"/>
        <v>415000</v>
      </c>
      <c r="L29" s="109">
        <f t="shared" si="7"/>
        <v>415000</v>
      </c>
    </row>
    <row r="30" spans="1:12" ht="12.75">
      <c r="A30" s="104">
        <v>31</v>
      </c>
      <c r="B30" s="108" t="s">
        <v>27</v>
      </c>
      <c r="C30" s="109">
        <f>SUM(C31:C33)</f>
        <v>0</v>
      </c>
      <c r="D30" s="109">
        <f aca="true" t="shared" si="8" ref="D30:J30">SUM(D31:D33)</f>
        <v>0</v>
      </c>
      <c r="E30" s="109">
        <f t="shared" si="8"/>
        <v>0</v>
      </c>
      <c r="F30" s="109">
        <f t="shared" si="8"/>
        <v>0</v>
      </c>
      <c r="G30" s="109">
        <f t="shared" si="8"/>
        <v>0</v>
      </c>
      <c r="H30" s="109">
        <f t="shared" si="8"/>
        <v>0</v>
      </c>
      <c r="I30" s="109">
        <f t="shared" si="8"/>
        <v>0</v>
      </c>
      <c r="J30" s="109">
        <f t="shared" si="8"/>
        <v>0</v>
      </c>
      <c r="K30" s="109"/>
      <c r="L30" s="109"/>
    </row>
    <row r="31" spans="1:12" ht="12.75">
      <c r="A31" s="111">
        <v>311</v>
      </c>
      <c r="B31" s="106" t="s">
        <v>28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3"/>
    </row>
    <row r="32" spans="1:12" s="11" customFormat="1" ht="12.75">
      <c r="A32" s="111">
        <v>312</v>
      </c>
      <c r="B32" s="106" t="s">
        <v>29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3"/>
    </row>
    <row r="33" spans="1:12" ht="12.75">
      <c r="A33" s="111">
        <v>313</v>
      </c>
      <c r="B33" s="106" t="s">
        <v>30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3"/>
    </row>
    <row r="34" spans="1:12" ht="12.75">
      <c r="A34" s="104">
        <v>32</v>
      </c>
      <c r="B34" s="108" t="s">
        <v>31</v>
      </c>
      <c r="C34" s="109">
        <f>SUM(C35:C38)</f>
        <v>400000</v>
      </c>
      <c r="D34" s="109">
        <f aca="true" t="shared" si="9" ref="D34:J34">SUM(D35:D38)</f>
        <v>400000</v>
      </c>
      <c r="E34" s="109">
        <f t="shared" si="9"/>
        <v>0</v>
      </c>
      <c r="F34" s="109">
        <f t="shared" si="9"/>
        <v>0</v>
      </c>
      <c r="G34" s="109">
        <f t="shared" si="9"/>
        <v>0</v>
      </c>
      <c r="H34" s="109">
        <f t="shared" si="9"/>
        <v>0</v>
      </c>
      <c r="I34" s="109">
        <f t="shared" si="9"/>
        <v>0</v>
      </c>
      <c r="J34" s="109">
        <f t="shared" si="9"/>
        <v>0</v>
      </c>
      <c r="K34" s="109">
        <v>415000</v>
      </c>
      <c r="L34" s="109">
        <v>415000</v>
      </c>
    </row>
    <row r="35" spans="1:12" s="11" customFormat="1" ht="12.75" customHeight="1">
      <c r="A35" s="111">
        <v>321</v>
      </c>
      <c r="B35" s="106" t="s">
        <v>32</v>
      </c>
      <c r="C35" s="107">
        <f>SUM(D35+E35+F35+G35+H35+I35+J35)</f>
        <v>0</v>
      </c>
      <c r="D35" s="107"/>
      <c r="E35" s="107"/>
      <c r="F35" s="107"/>
      <c r="G35" s="107"/>
      <c r="H35" s="107"/>
      <c r="I35" s="107">
        <f>SUM(I36:I38)</f>
        <v>0</v>
      </c>
      <c r="J35" s="107"/>
      <c r="K35" s="107"/>
      <c r="L35" s="107"/>
    </row>
    <row r="36" spans="1:12" s="11" customFormat="1" ht="12.75">
      <c r="A36" s="111">
        <v>322</v>
      </c>
      <c r="B36" s="106" t="s">
        <v>33</v>
      </c>
      <c r="C36" s="107">
        <v>50000</v>
      </c>
      <c r="D36" s="107">
        <v>50000</v>
      </c>
      <c r="E36" s="107"/>
      <c r="F36" s="107"/>
      <c r="G36" s="107"/>
      <c r="H36" s="107"/>
      <c r="I36" s="107"/>
      <c r="J36" s="107"/>
      <c r="K36" s="107"/>
      <c r="L36" s="103"/>
    </row>
    <row r="37" spans="1:12" s="11" customFormat="1" ht="12.75">
      <c r="A37" s="111">
        <v>323</v>
      </c>
      <c r="B37" s="106" t="s">
        <v>34</v>
      </c>
      <c r="C37" s="107">
        <v>350000</v>
      </c>
      <c r="D37" s="107">
        <v>350000</v>
      </c>
      <c r="E37" s="107"/>
      <c r="F37" s="107"/>
      <c r="G37" s="107"/>
      <c r="H37" s="107"/>
      <c r="I37" s="107"/>
      <c r="J37" s="107"/>
      <c r="K37" s="107"/>
      <c r="L37" s="103"/>
    </row>
    <row r="38" spans="1:12" ht="12.75">
      <c r="A38" s="111">
        <v>329</v>
      </c>
      <c r="B38" s="106" t="s">
        <v>35</v>
      </c>
      <c r="C38" s="107">
        <f>SUM(D38+E38+F38+G38+H38+I38+J38)</f>
        <v>0</v>
      </c>
      <c r="D38" s="107"/>
      <c r="E38" s="107"/>
      <c r="F38" s="107"/>
      <c r="G38" s="107"/>
      <c r="H38" s="107"/>
      <c r="I38" s="107"/>
      <c r="J38" s="107"/>
      <c r="K38" s="107"/>
      <c r="L38" s="103"/>
    </row>
    <row r="39" spans="1:12" ht="12.75">
      <c r="A39" s="104">
        <v>34</v>
      </c>
      <c r="B39" s="108" t="s">
        <v>36</v>
      </c>
      <c r="C39" s="109">
        <f>SUM(C40)</f>
        <v>0</v>
      </c>
      <c r="D39" s="109">
        <f>SUM(D40)</f>
        <v>0</v>
      </c>
      <c r="E39" s="109">
        <f aca="true" t="shared" si="10" ref="E39:J39">SUM(E40)</f>
        <v>0</v>
      </c>
      <c r="F39" s="109">
        <f t="shared" si="10"/>
        <v>0</v>
      </c>
      <c r="G39" s="109">
        <f t="shared" si="10"/>
        <v>0</v>
      </c>
      <c r="H39" s="109">
        <f t="shared" si="10"/>
        <v>0</v>
      </c>
      <c r="I39" s="109">
        <f t="shared" si="10"/>
        <v>0</v>
      </c>
      <c r="J39" s="109">
        <f t="shared" si="10"/>
        <v>0</v>
      </c>
      <c r="K39" s="109"/>
      <c r="L39" s="109"/>
    </row>
    <row r="40" spans="1:12" ht="12.75">
      <c r="A40" s="111">
        <v>343</v>
      </c>
      <c r="B40" s="106" t="s">
        <v>37</v>
      </c>
      <c r="C40" s="107"/>
      <c r="D40" s="107">
        <v>0</v>
      </c>
      <c r="E40" s="107"/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/>
      <c r="L40" s="107"/>
    </row>
    <row r="41" spans="1:12" s="11" customFormat="1" ht="25.5">
      <c r="A41" s="104">
        <v>4</v>
      </c>
      <c r="B41" s="108" t="s">
        <v>39</v>
      </c>
      <c r="C41" s="109">
        <v>10000</v>
      </c>
      <c r="D41" s="109">
        <f aca="true" t="shared" si="11" ref="D41:J41">SUM(D42:D42)</f>
        <v>10000</v>
      </c>
      <c r="E41" s="109">
        <f t="shared" si="11"/>
        <v>0</v>
      </c>
      <c r="F41" s="109">
        <f t="shared" si="11"/>
        <v>0</v>
      </c>
      <c r="G41" s="109">
        <f t="shared" si="11"/>
        <v>0</v>
      </c>
      <c r="H41" s="109">
        <f t="shared" si="11"/>
        <v>0</v>
      </c>
      <c r="I41" s="109">
        <f t="shared" si="11"/>
        <v>10000</v>
      </c>
      <c r="J41" s="109">
        <f t="shared" si="11"/>
        <v>0</v>
      </c>
      <c r="K41" s="109">
        <v>10000</v>
      </c>
      <c r="L41" s="109">
        <v>10000</v>
      </c>
    </row>
    <row r="42" spans="1:12" ht="12.75">
      <c r="A42" s="111">
        <v>422</v>
      </c>
      <c r="B42" s="106" t="s">
        <v>38</v>
      </c>
      <c r="C42" s="107">
        <v>10000</v>
      </c>
      <c r="D42" s="107">
        <v>10000</v>
      </c>
      <c r="E42" s="107"/>
      <c r="F42" s="107"/>
      <c r="G42" s="107">
        <v>0</v>
      </c>
      <c r="H42" s="107">
        <v>0</v>
      </c>
      <c r="I42" s="107">
        <v>10000</v>
      </c>
      <c r="J42" s="107">
        <v>0</v>
      </c>
      <c r="K42" s="107">
        <v>10000</v>
      </c>
      <c r="L42" s="107">
        <v>10000</v>
      </c>
    </row>
    <row r="43" spans="1:12" ht="12.75">
      <c r="A43" s="66"/>
      <c r="B43" s="14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2" s="11" customFormat="1" ht="12.75">
      <c r="A44" s="67"/>
      <c r="B44" s="69"/>
    </row>
    <row r="45" spans="1:12" ht="12.75">
      <c r="A45" s="66"/>
      <c r="B45" s="14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67"/>
      <c r="B46" s="14" t="s">
        <v>76</v>
      </c>
      <c r="C46" s="9"/>
      <c r="D46" s="9"/>
      <c r="E46" s="9"/>
      <c r="F46" s="9"/>
      <c r="G46" s="9"/>
      <c r="H46" s="9"/>
      <c r="I46" s="9"/>
      <c r="J46" s="9" t="s">
        <v>53</v>
      </c>
      <c r="K46" s="9"/>
      <c r="L46" s="9"/>
    </row>
    <row r="47" spans="1:2" s="11" customFormat="1" ht="12.75">
      <c r="A47" s="77"/>
      <c r="B47" s="69"/>
    </row>
    <row r="48" spans="1:10" s="11" customFormat="1" ht="12.75">
      <c r="A48" s="67"/>
      <c r="B48" s="69"/>
      <c r="J48" s="9" t="s">
        <v>54</v>
      </c>
    </row>
    <row r="49" spans="1:2" s="11" customFormat="1" ht="12.75">
      <c r="A49" s="67"/>
      <c r="B49" s="69"/>
    </row>
    <row r="50" spans="1:12" ht="12.75">
      <c r="A50" s="66"/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66"/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66"/>
      <c r="B52" s="14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2" s="11" customFormat="1" ht="12.75">
      <c r="A53" s="67"/>
      <c r="B53" s="69"/>
    </row>
    <row r="54" spans="1:12" ht="12.75">
      <c r="A54" s="66"/>
      <c r="B54" s="14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66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66"/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66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2" s="11" customFormat="1" ht="12.75">
      <c r="A58" s="67"/>
      <c r="B58" s="69"/>
    </row>
    <row r="59" spans="1:12" ht="12.75">
      <c r="A59" s="66"/>
      <c r="B59" s="14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2" s="11" customFormat="1" ht="12.75">
      <c r="A60" s="67"/>
      <c r="B60" s="69"/>
    </row>
    <row r="61" spans="1:2" s="11" customFormat="1" ht="12.75">
      <c r="A61" s="67"/>
      <c r="B61" s="69"/>
    </row>
    <row r="62" spans="1:12" ht="12.75">
      <c r="A62" s="66"/>
      <c r="B62" s="14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75">
      <c r="A63" s="66"/>
      <c r="B63" s="14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67"/>
      <c r="B64" s="14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2" s="11" customFormat="1" ht="12.75" customHeight="1">
      <c r="A65" s="77"/>
      <c r="B65" s="69"/>
    </row>
    <row r="66" spans="1:2" s="11" customFormat="1" ht="12.75">
      <c r="A66" s="67"/>
      <c r="B66" s="69"/>
    </row>
    <row r="67" spans="1:2" s="11" customFormat="1" ht="12.75">
      <c r="A67" s="67"/>
      <c r="B67" s="69"/>
    </row>
    <row r="68" spans="1:12" ht="12.75">
      <c r="A68" s="66"/>
      <c r="B68" s="14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75">
      <c r="A69" s="66"/>
      <c r="B69" s="14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75">
      <c r="A70" s="66"/>
      <c r="B70" s="14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2" s="11" customFormat="1" ht="12.75">
      <c r="A71" s="67"/>
      <c r="B71" s="69"/>
    </row>
    <row r="72" spans="1:12" ht="12.75">
      <c r="A72" s="66"/>
      <c r="B72" s="14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75">
      <c r="A73" s="66"/>
      <c r="B73" s="14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75">
      <c r="A74" s="66"/>
      <c r="B74" s="14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75">
      <c r="A75" s="66"/>
      <c r="B75" s="14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2" s="11" customFormat="1" ht="12.75">
      <c r="A76" s="67"/>
      <c r="B76" s="69"/>
    </row>
    <row r="77" spans="1:12" ht="12.75">
      <c r="A77" s="66"/>
      <c r="B77" s="14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2" s="11" customFormat="1" ht="12.75">
      <c r="A78" s="67"/>
      <c r="B78" s="69"/>
    </row>
    <row r="79" spans="1:12" ht="12.75">
      <c r="A79" s="66"/>
      <c r="B79" s="14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2" s="11" customFormat="1" ht="12.75">
      <c r="A80" s="67"/>
      <c r="B80" s="69"/>
    </row>
    <row r="81" spans="1:2" s="11" customFormat="1" ht="12.75">
      <c r="A81" s="67"/>
      <c r="B81" s="69"/>
    </row>
    <row r="82" spans="1:12" ht="12.75" customHeight="1">
      <c r="A82" s="66"/>
      <c r="B82" s="14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75">
      <c r="A83" s="66"/>
      <c r="B83" s="14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75">
      <c r="A84" s="67"/>
      <c r="B84" s="14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2" s="11" customFormat="1" ht="12.75">
      <c r="A85" s="77"/>
      <c r="B85" s="69"/>
    </row>
    <row r="86" spans="1:2" s="11" customFormat="1" ht="12.75">
      <c r="A86" s="67"/>
      <c r="B86" s="69"/>
    </row>
    <row r="87" spans="1:2" s="11" customFormat="1" ht="12.75">
      <c r="A87" s="67"/>
      <c r="B87" s="69"/>
    </row>
    <row r="88" spans="1:12" ht="12.75">
      <c r="A88" s="66"/>
      <c r="B88" s="14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2.75">
      <c r="A89" s="66"/>
      <c r="B89" s="14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75">
      <c r="A90" s="66"/>
      <c r="B90" s="14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2" s="11" customFormat="1" ht="12.75">
      <c r="A91" s="67"/>
      <c r="B91" s="69"/>
    </row>
    <row r="92" spans="1:12" ht="12.75">
      <c r="A92" s="66"/>
      <c r="B92" s="14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75">
      <c r="A93" s="66"/>
      <c r="B93" s="14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75">
      <c r="A94" s="66"/>
      <c r="B94" s="14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75">
      <c r="A95" s="66"/>
      <c r="B95" s="14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2" s="11" customFormat="1" ht="12.75">
      <c r="A96" s="67"/>
      <c r="B96" s="69"/>
    </row>
    <row r="97" spans="1:12" ht="12.75">
      <c r="A97" s="66"/>
      <c r="B97" s="14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2" s="11" customFormat="1" ht="12.75">
      <c r="A98" s="67"/>
      <c r="B98" s="69"/>
    </row>
    <row r="99" spans="1:2" s="11" customFormat="1" ht="12.75">
      <c r="A99" s="67"/>
      <c r="B99" s="69"/>
    </row>
    <row r="100" spans="1:12" ht="12.75">
      <c r="A100" s="66"/>
      <c r="B100" s="14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2" s="11" customFormat="1" ht="12.75">
      <c r="A101" s="67"/>
      <c r="B101" s="69"/>
    </row>
    <row r="102" spans="1:12" ht="12.75">
      <c r="A102" s="66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75">
      <c r="A103" s="66"/>
      <c r="B103" s="14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75">
      <c r="A104" s="67"/>
      <c r="B104" s="14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75">
      <c r="A105" s="67"/>
      <c r="B105" s="14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75">
      <c r="A106" s="67"/>
      <c r="B106" s="14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75">
      <c r="A107" s="67"/>
      <c r="B107" s="14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75">
      <c r="A108" s="67"/>
      <c r="B108" s="14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75">
      <c r="A109" s="67"/>
      <c r="B109" s="14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75">
      <c r="A110" s="67"/>
      <c r="B110" s="14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75">
      <c r="A111" s="67"/>
      <c r="B111" s="14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75">
      <c r="A112" s="67"/>
      <c r="B112" s="14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2.75">
      <c r="A113" s="67"/>
      <c r="B113" s="14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2.75">
      <c r="A114" s="67"/>
      <c r="B114" s="14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2.75">
      <c r="A115" s="67"/>
      <c r="B115" s="14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2.75">
      <c r="A116" s="67"/>
      <c r="B116" s="14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67"/>
      <c r="B117" s="14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2.75">
      <c r="A118" s="67"/>
      <c r="B118" s="14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2.75">
      <c r="A119" s="67"/>
      <c r="B119" s="14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75">
      <c r="A120" s="67"/>
      <c r="B120" s="14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67"/>
      <c r="B121" s="14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67"/>
      <c r="B122" s="14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.75">
      <c r="A123" s="67"/>
      <c r="B123" s="14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2.75">
      <c r="A124" s="67"/>
      <c r="B124" s="14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2.75">
      <c r="A125" s="67"/>
      <c r="B125" s="14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2.75">
      <c r="A126" s="67"/>
      <c r="B126" s="14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2.75">
      <c r="A127" s="67"/>
      <c r="B127" s="14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2.75">
      <c r="A128" s="67"/>
      <c r="B128" s="14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2.75">
      <c r="A129" s="67"/>
      <c r="B129" s="14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2.75">
      <c r="A130" s="67"/>
      <c r="B130" s="14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2.75">
      <c r="A131" s="67"/>
      <c r="B131" s="14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2.75">
      <c r="A132" s="67"/>
      <c r="B132" s="14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2.75">
      <c r="A133" s="67"/>
      <c r="B133" s="14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2.75">
      <c r="A134" s="67"/>
      <c r="B134" s="14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67"/>
      <c r="B135" s="14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67"/>
      <c r="B136" s="14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67"/>
      <c r="B137" s="14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67"/>
      <c r="B138" s="14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67"/>
      <c r="B139" s="14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67"/>
      <c r="B140" s="14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67"/>
      <c r="B141" s="14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67"/>
      <c r="B142" s="14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67"/>
      <c r="B143" s="14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67"/>
      <c r="B144" s="14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67"/>
      <c r="B145" s="14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67"/>
      <c r="B146" s="14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67"/>
      <c r="B147" s="14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67"/>
      <c r="B148" s="14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67"/>
      <c r="B149" s="14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67"/>
      <c r="B150" s="14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67"/>
      <c r="B151" s="14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67"/>
      <c r="B152" s="14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67"/>
      <c r="B153" s="14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67"/>
      <c r="B154" s="14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67"/>
      <c r="B155" s="14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67"/>
      <c r="B156" s="14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67"/>
      <c r="B157" s="14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67"/>
      <c r="B158" s="14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67"/>
      <c r="B159" s="14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67"/>
      <c r="B160" s="14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67"/>
      <c r="B161" s="14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67"/>
      <c r="B162" s="14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67"/>
      <c r="B163" s="14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67"/>
      <c r="B164" s="14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67"/>
      <c r="B165" s="14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67"/>
      <c r="B166" s="14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67"/>
      <c r="B167" s="14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67"/>
      <c r="B168" s="14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67"/>
      <c r="B169" s="14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67"/>
      <c r="B170" s="14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67"/>
      <c r="B171" s="14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67"/>
      <c r="B172" s="14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67"/>
      <c r="B173" s="14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67"/>
      <c r="B174" s="14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67"/>
      <c r="B175" s="14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67"/>
      <c r="B176" s="14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67"/>
      <c r="B177" s="14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67"/>
      <c r="B178" s="14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67"/>
      <c r="B179" s="14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67"/>
      <c r="B180" s="14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67"/>
      <c r="B181" s="14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67"/>
      <c r="B182" s="14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67"/>
      <c r="B183" s="14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67"/>
      <c r="B184" s="14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67"/>
      <c r="B185" s="14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67"/>
      <c r="B186" s="14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67"/>
      <c r="B187" s="14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67"/>
      <c r="B188" s="14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67"/>
      <c r="B189" s="14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67"/>
      <c r="B190" s="14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67"/>
      <c r="B191" s="14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67"/>
      <c r="B192" s="14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67"/>
      <c r="B193" s="14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67"/>
      <c r="B194" s="14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67"/>
      <c r="B195" s="14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67"/>
      <c r="B196" s="14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67"/>
      <c r="B197" s="14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67"/>
      <c r="B198" s="14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67"/>
      <c r="B199" s="14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67"/>
      <c r="B200" s="14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67"/>
      <c r="B201" s="14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67"/>
      <c r="B202" s="14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67"/>
      <c r="B203" s="14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67"/>
      <c r="B204" s="14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67"/>
      <c r="B205" s="14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67"/>
      <c r="B206" s="14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67"/>
      <c r="B207" s="14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67"/>
      <c r="B208" s="14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67"/>
      <c r="B209" s="14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67"/>
      <c r="B210" s="14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67"/>
      <c r="B211" s="14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67"/>
      <c r="B212" s="14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67"/>
      <c r="B213" s="14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67"/>
      <c r="B214" s="14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67"/>
      <c r="B215" s="14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67"/>
      <c r="B216" s="14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67"/>
      <c r="B217" s="14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67"/>
      <c r="B218" s="14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67"/>
      <c r="B219" s="14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67"/>
      <c r="B220" s="14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67"/>
      <c r="B221" s="14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67"/>
      <c r="B222" s="14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67"/>
      <c r="B223" s="14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67"/>
      <c r="B224" s="14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67"/>
      <c r="B225" s="14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67"/>
      <c r="B226" s="14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67"/>
      <c r="B227" s="14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67"/>
      <c r="B228" s="14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67"/>
      <c r="B229" s="14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67"/>
      <c r="B230" s="14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67"/>
      <c r="B231" s="14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67"/>
      <c r="B232" s="14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67"/>
      <c r="B233" s="14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67"/>
      <c r="B234" s="14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67"/>
      <c r="B235" s="14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67"/>
      <c r="B236" s="14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67"/>
      <c r="B237" s="14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67"/>
      <c r="B238" s="14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67"/>
      <c r="B239" s="14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67"/>
      <c r="B240" s="14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67"/>
      <c r="B241" s="14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67"/>
      <c r="B242" s="14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67"/>
      <c r="B243" s="14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67"/>
      <c r="B244" s="14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67"/>
      <c r="B245" s="14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67"/>
      <c r="B246" s="14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67"/>
      <c r="B247" s="14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67"/>
      <c r="B248" s="14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67"/>
      <c r="B249" s="14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67"/>
      <c r="B250" s="14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67"/>
      <c r="B251" s="14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67"/>
      <c r="B252" s="14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67"/>
      <c r="B253" s="14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67"/>
      <c r="B254" s="14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67"/>
      <c r="B255" s="14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67"/>
      <c r="B256" s="14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67"/>
      <c r="B257" s="14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67"/>
      <c r="B258" s="14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67"/>
      <c r="B259" s="14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67"/>
      <c r="B260" s="14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67"/>
      <c r="B261" s="14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67"/>
      <c r="B262" s="14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67"/>
      <c r="B263" s="14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67"/>
      <c r="B264" s="14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67"/>
      <c r="B265" s="14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67"/>
      <c r="B266" s="14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67"/>
      <c r="B267" s="14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2.75">
      <c r="A268" s="67"/>
      <c r="B268" s="14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2.75">
      <c r="A269" s="67"/>
      <c r="B269" s="14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>
      <c r="A270" s="67"/>
      <c r="B270" s="14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2.75">
      <c r="A271" s="67"/>
      <c r="B271" s="14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2.75">
      <c r="A272" s="67"/>
      <c r="B272" s="14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2.75">
      <c r="A273" s="67"/>
      <c r="B273" s="14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2.75">
      <c r="A274" s="67"/>
      <c r="B274" s="14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2.75">
      <c r="A275" s="67"/>
      <c r="B275" s="14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2.75">
      <c r="A276" s="67"/>
      <c r="B276" s="14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2.75">
      <c r="A277" s="67"/>
      <c r="B277" s="14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2.75">
      <c r="A278" s="67"/>
      <c r="B278" s="14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2.75">
      <c r="A279" s="67"/>
      <c r="B279" s="14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2.75">
      <c r="A280" s="67"/>
      <c r="B280" s="14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2.75">
      <c r="A281" s="67"/>
      <c r="B281" s="14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2.75">
      <c r="A282" s="67"/>
      <c r="B282" s="14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2.75">
      <c r="A283" s="67"/>
      <c r="B283" s="14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2.75">
      <c r="A284" s="67"/>
      <c r="B284" s="14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2.75">
      <c r="A285" s="67"/>
      <c r="B285" s="14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2.75">
      <c r="A286" s="67"/>
      <c r="B286" s="14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2.75">
      <c r="A287" s="67"/>
      <c r="B287" s="14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2.75">
      <c r="A288" s="67"/>
      <c r="B288" s="14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2.75">
      <c r="A289" s="67"/>
      <c r="B289" s="14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2.75">
      <c r="A290" s="67"/>
      <c r="B290" s="14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2.75">
      <c r="A291" s="67"/>
      <c r="B291" s="14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2.75">
      <c r="A292" s="67"/>
      <c r="B292" s="14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2.75">
      <c r="A293" s="67"/>
      <c r="B293" s="14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2.75">
      <c r="A294" s="67"/>
      <c r="B294" s="14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2.75">
      <c r="A295" s="67"/>
      <c r="B295" s="14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2.75">
      <c r="A296" s="67"/>
      <c r="B296" s="14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2.75">
      <c r="A297" s="67"/>
      <c r="B297" s="14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2.75">
      <c r="A298" s="67"/>
      <c r="B298" s="14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2.75">
      <c r="A299" s="67"/>
      <c r="B299" s="14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2.75">
      <c r="A300" s="67"/>
      <c r="B300" s="14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2.75">
      <c r="A301" s="67"/>
      <c r="B301" s="14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2.75">
      <c r="A302" s="67"/>
      <c r="B302" s="14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2.75">
      <c r="A303" s="67"/>
      <c r="B303" s="14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2.75">
      <c r="A304" s="67"/>
      <c r="B304" s="14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2.75">
      <c r="A305" s="67"/>
      <c r="B305" s="14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2.75">
      <c r="A306" s="67"/>
      <c r="B306" s="14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2.75">
      <c r="A307" s="67"/>
      <c r="B307" s="14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2.75">
      <c r="A308" s="67"/>
      <c r="B308" s="14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2.75">
      <c r="A309" s="67"/>
      <c r="B309" s="14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2.75">
      <c r="A310" s="67"/>
      <c r="B310" s="14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2.75">
      <c r="A311" s="67"/>
      <c r="B311" s="14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2.75">
      <c r="A312" s="67"/>
      <c r="B312" s="14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2.75">
      <c r="A313" s="67"/>
      <c r="B313" s="14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2.75">
      <c r="A314" s="67"/>
      <c r="B314" s="14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2.75">
      <c r="A315" s="67"/>
      <c r="B315" s="14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2.75">
      <c r="A316" s="67"/>
      <c r="B316" s="14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2.75">
      <c r="A317" s="67"/>
      <c r="B317" s="14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2.75">
      <c r="A318" s="67"/>
      <c r="B318" s="14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2.75">
      <c r="A319" s="67"/>
      <c r="B319" s="14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2.75">
      <c r="A320" s="67"/>
      <c r="B320" s="14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2.75">
      <c r="A321" s="67"/>
      <c r="B321" s="14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2.75">
      <c r="A322" s="67"/>
      <c r="B322" s="14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2.75">
      <c r="A323" s="67"/>
      <c r="B323" s="14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2.75">
      <c r="A324" s="67"/>
      <c r="B324" s="14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2.75">
      <c r="A325" s="67"/>
      <c r="B325" s="14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2.75">
      <c r="A326" s="67"/>
      <c r="B326" s="14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2.75">
      <c r="A327" s="67"/>
      <c r="B327" s="14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2.75">
      <c r="A328" s="67"/>
      <c r="B328" s="14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2.75">
      <c r="A329" s="67"/>
      <c r="B329" s="14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2.75">
      <c r="A330" s="67"/>
      <c r="B330" s="14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2.75">
      <c r="A331" s="67"/>
      <c r="B331" s="14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2.75">
      <c r="A332" s="67"/>
      <c r="B332" s="14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2.75">
      <c r="A333" s="67"/>
      <c r="B333" s="14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2.75">
      <c r="A334" s="67"/>
      <c r="B334" s="14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2.75">
      <c r="A335" s="67"/>
      <c r="B335" s="14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2.75">
      <c r="A336" s="67"/>
      <c r="B336" s="14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2.75">
      <c r="A337" s="67"/>
      <c r="B337" s="14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67"/>
      <c r="B338" s="14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67"/>
      <c r="B339" s="14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67"/>
      <c r="B340" s="14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2.75">
      <c r="A341" s="67"/>
      <c r="B341" s="14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67"/>
      <c r="B342" s="14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67"/>
      <c r="B343" s="14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67"/>
      <c r="B344" s="14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67"/>
      <c r="B345" s="14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2.75">
      <c r="A346" s="67"/>
      <c r="B346" s="14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2.75">
      <c r="A347" s="67"/>
      <c r="B347" s="14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2.75">
      <c r="A348" s="67"/>
      <c r="B348" s="14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2.75">
      <c r="A349" s="67"/>
      <c r="B349" s="14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2.75">
      <c r="A350" s="67"/>
      <c r="B350" s="14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2.75">
      <c r="A351" s="67"/>
      <c r="B351" s="14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2.75">
      <c r="A352" s="67"/>
      <c r="B352" s="14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2.75">
      <c r="A353" s="67"/>
      <c r="B353" s="14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2.75">
      <c r="A354" s="67"/>
      <c r="B354" s="14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ht="12.75">
      <c r="A355" s="67"/>
      <c r="B355" s="14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ht="12.75">
      <c r="A356" s="67"/>
      <c r="B356" s="14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ht="12.75">
      <c r="A357" s="67"/>
      <c r="B357" s="14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2.75">
      <c r="A358" s="67"/>
      <c r="B358" s="14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ht="12.75">
      <c r="A359" s="67"/>
      <c r="B359" s="14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ht="12.75">
      <c r="A360" s="67"/>
      <c r="B360" s="14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ht="12.75">
      <c r="A361" s="67"/>
      <c r="B361" s="14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ht="12.75">
      <c r="A362" s="67"/>
      <c r="B362" s="14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ht="12.75">
      <c r="A363" s="67"/>
      <c r="B363" s="14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ht="12.75">
      <c r="A364" s="67"/>
      <c r="B364" s="14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ht="12.75">
      <c r="A365" s="67"/>
      <c r="B365" s="14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ht="12.75">
      <c r="A366" s="67"/>
      <c r="B366" s="14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ht="12.75">
      <c r="A367" s="67"/>
      <c r="B367" s="14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ht="12.75">
      <c r="A368" s="67"/>
      <c r="B368" s="14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ht="12.75">
      <c r="A369" s="67"/>
      <c r="B369" s="14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ht="12.75">
      <c r="A370" s="67"/>
      <c r="B370" s="14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2.75">
      <c r="A371" s="67"/>
      <c r="B371" s="14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2.75">
      <c r="A372" s="67"/>
      <c r="B372" s="14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2.75">
      <c r="A373" s="67"/>
      <c r="B373" s="14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2.75">
      <c r="A374" s="67"/>
      <c r="B374" s="14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2.75">
      <c r="A375" s="67"/>
      <c r="B375" s="14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2.75">
      <c r="A376" s="67"/>
      <c r="B376" s="14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2.75">
      <c r="A377" s="67"/>
      <c r="B377" s="14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2.75">
      <c r="A378" s="67"/>
      <c r="B378" s="14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2.75">
      <c r="A379" s="67"/>
      <c r="B379" s="14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2.75">
      <c r="A380" s="67"/>
      <c r="B380" s="14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2.75">
      <c r="A381" s="67"/>
      <c r="B381" s="14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2.75">
      <c r="A382" s="67"/>
      <c r="B382" s="14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2.75">
      <c r="A383" s="67"/>
      <c r="B383" s="14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2.75">
      <c r="A384" s="67"/>
      <c r="B384" s="14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2.75">
      <c r="A385" s="67"/>
      <c r="B385" s="14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2.75">
      <c r="A386" s="67"/>
      <c r="B386" s="14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2.75">
      <c r="A387" s="67"/>
      <c r="B387" s="14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2.75">
      <c r="A388" s="67"/>
      <c r="B388" s="14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ht="12.75">
      <c r="A389" s="67"/>
      <c r="B389" s="14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2.75">
      <c r="A390" s="67"/>
      <c r="B390" s="14"/>
      <c r="C390" s="9"/>
      <c r="D390" s="9"/>
      <c r="E390" s="9"/>
      <c r="F390" s="9"/>
      <c r="G390" s="9"/>
      <c r="H390" s="9"/>
      <c r="I390" s="9"/>
      <c r="J390" s="9"/>
      <c r="K390" s="9"/>
      <c r="L390" s="9"/>
    </row>
  </sheetData>
  <sheetProtection/>
  <mergeCells count="2">
    <mergeCell ref="A3:L3"/>
    <mergeCell ref="A2:D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admin</cp:lastModifiedBy>
  <cp:lastPrinted>2014-12-30T06:57:14Z</cp:lastPrinted>
  <dcterms:created xsi:type="dcterms:W3CDTF">2013-09-11T11:00:21Z</dcterms:created>
  <dcterms:modified xsi:type="dcterms:W3CDTF">2015-02-11T14:08:16Z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